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filterPrivacy="1" codeName="ThisWorkbook"/>
  <xr:revisionPtr revIDLastSave="0" documentId="13_ncr:1_{F5EF012D-C568-40F8-9449-A1DF9B497509}" xr6:coauthVersionLast="41" xr6:coauthVersionMax="41" xr10:uidLastSave="{00000000-0000-0000-0000-000000000000}"/>
  <bookViews>
    <workbookView xWindow="-110" yWindow="-110" windowWidth="19420" windowHeight="10420" tabRatio="891" xr2:uid="{00000000-000D-0000-FFFF-FFFF00000000}"/>
  </bookViews>
  <sheets>
    <sheet name="COVER" sheetId="67" r:id="rId1"/>
    <sheet name="INSTRUCTIONS" sheetId="63" r:id="rId2"/>
    <sheet name="Table 1" sheetId="1" r:id="rId3"/>
    <sheet name="Table 2" sheetId="2" r:id="rId4"/>
    <sheet name="Table 3" sheetId="3" r:id="rId5"/>
    <sheet name="Table 4" sheetId="4" r:id="rId6"/>
    <sheet name="Table 5" sheetId="5" r:id="rId7"/>
    <sheet name="Table 6" sheetId="6" r:id="rId8"/>
    <sheet name="Table 7" sheetId="39" r:id="rId9"/>
    <sheet name="Table 8" sheetId="8" r:id="rId10"/>
    <sheet name="Table 9" sheetId="9" r:id="rId11"/>
    <sheet name="Table 10" sheetId="10" r:id="rId12"/>
    <sheet name="Table 11a" sheetId="11" r:id="rId13"/>
    <sheet name="Table 11b" sheetId="60" r:id="rId14"/>
    <sheet name="Table 12" sheetId="12" r:id="rId15"/>
    <sheet name="Table 13" sheetId="13" r:id="rId16"/>
    <sheet name="Table 14" sheetId="14" r:id="rId17"/>
    <sheet name="Table 15" sheetId="15" r:id="rId18"/>
    <sheet name="Table 16" sheetId="16" r:id="rId19"/>
    <sheet name="Table 17" sheetId="17" r:id="rId20"/>
    <sheet name="Table 18a" sheetId="59" r:id="rId21"/>
    <sheet name="Table 18b" sheetId="18" r:id="rId22"/>
    <sheet name="Table 19" sheetId="19" r:id="rId23"/>
    <sheet name="Table 20" sheetId="20" r:id="rId24"/>
    <sheet name="Table 21" sheetId="21" r:id="rId25"/>
    <sheet name="Table 22" sheetId="22" r:id="rId26"/>
    <sheet name="Table 23" sheetId="24" r:id="rId27"/>
    <sheet name="Table 24" sheetId="25" r:id="rId28"/>
    <sheet name="Table 25" sheetId="26" r:id="rId29"/>
    <sheet name="Table 26" sheetId="27" r:id="rId30"/>
    <sheet name="Table 27" sheetId="28" r:id="rId31"/>
    <sheet name="Table 28" sheetId="29" r:id="rId32"/>
    <sheet name="Table 29" sheetId="30" r:id="rId33"/>
    <sheet name="Table 30" sheetId="31" r:id="rId34"/>
    <sheet name="Table 31a" sheetId="62" r:id="rId35"/>
    <sheet name="Table 31b" sheetId="23" r:id="rId36"/>
  </sheet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ultipleCPUManualCount" hidden="1">4</definedName>
    <definedName name="_AtRisk_SimSetting_MultipleCPUMode" hidden="1">0</definedName>
    <definedName name="_AtRisk_SimSetting_RandomNumberGenerator" hidden="1">0</definedName>
    <definedName name="_AtRisk_SimSetting_ReportOptionCustomItemCumulativeOverlay01" hidden="1">0</definedName>
    <definedName name="_AtRisk_SimSetting_ReportOptionCustomItemCumulativeOverlay02" hidden="1">0</definedName>
    <definedName name="_AtRisk_SimSetting_ReportOptionCustomItemCumulativeOverlay03" hidden="1">0</definedName>
    <definedName name="_AtRisk_SimSetting_ReportOptionCustomItemCumulativeOverlay04" hidden="1">0</definedName>
    <definedName name="_AtRisk_SimSetting_ReportOptionCustomItemCumulativeOverlay05" hidden="1">0</definedName>
    <definedName name="_AtRisk_SimSetting_ReportOptionCustomItemCumulativeOverlay06" hidden="1">0</definedName>
    <definedName name="_AtRisk_SimSetting_ReportOptionCustomItemDistributionFormat01" hidden="1">1</definedName>
    <definedName name="_AtRisk_SimSetting_ReportOptionCustomItemDistributionFormat02" hidden="1">1</definedName>
    <definedName name="_AtRisk_SimSetting_ReportOptionCustomItemDistributionFormat03" hidden="1">4</definedName>
    <definedName name="_AtRisk_SimSetting_ReportOptionCustomItemDistributionFormat04" hidden="1">1</definedName>
    <definedName name="_AtRisk_SimSetting_ReportOptionCustomItemDistributionFormat05" hidden="1">1</definedName>
    <definedName name="_AtRisk_SimSetting_ReportOptionCustomItemDistributionFormat06" hidden="1">1</definedName>
    <definedName name="_AtRisk_SimSetting_ReportOptionCustomItemGraphFormat01" hidden="1">1</definedName>
    <definedName name="_AtRisk_SimSetting_ReportOptionCustomItemGraphFormat02" hidden="1">1</definedName>
    <definedName name="_AtRisk_SimSetting_ReportOptionCustomItemGraphFormat03" hidden="1">1</definedName>
    <definedName name="_AtRisk_SimSetting_ReportOptionCustomItemGraphFormat04" hidden="1">1</definedName>
    <definedName name="_AtRisk_SimSetting_ReportOptionCustomItemGraphFormat05" hidden="1">1</definedName>
    <definedName name="_AtRisk_SimSetting_ReportOptionCustomItemGraphFormat06" hidden="1">1</definedName>
    <definedName name="_AtRisk_SimSetting_ReportOptionCustomItemItemIndex01" hidden="1">0</definedName>
    <definedName name="_AtRisk_SimSetting_ReportOptionCustomItemItemIndex02" hidden="1">1</definedName>
    <definedName name="_AtRisk_SimSetting_ReportOptionCustomItemItemIndex03" hidden="1">2</definedName>
    <definedName name="_AtRisk_SimSetting_ReportOptionCustomItemItemIndex04" hidden="1">3</definedName>
    <definedName name="_AtRisk_SimSetting_ReportOptionCustomItemItemIndex05" hidden="1">4</definedName>
    <definedName name="_AtRisk_SimSetting_ReportOptionCustomItemItemIndex06" hidden="1">5</definedName>
    <definedName name="_AtRisk_SimSetting_ReportOptionCustomItemItemSize01" hidden="1">0</definedName>
    <definedName name="_AtRisk_SimSetting_ReportOptionCustomItemItemSize02" hidden="1">0</definedName>
    <definedName name="_AtRisk_SimSetting_ReportOptionCustomItemItemSize03" hidden="1">0</definedName>
    <definedName name="_AtRisk_SimSetting_ReportOptionCustomItemItemSize04" hidden="1">0</definedName>
    <definedName name="_AtRisk_SimSetting_ReportOptionCustomItemItemSize05" hidden="1">0</definedName>
    <definedName name="_AtRisk_SimSetting_ReportOptionCustomItemItemSize06" hidden="1">0</definedName>
    <definedName name="_AtRisk_SimSetting_ReportOptionCustomItemItemType01" hidden="1">1</definedName>
    <definedName name="_AtRisk_SimSetting_ReportOptionCustomItemItemType02" hidden="1">5</definedName>
    <definedName name="_AtRisk_SimSetting_ReportOptionCustomItemItemType03" hidden="1">1</definedName>
    <definedName name="_AtRisk_SimSetting_ReportOptionCustomItemItemType04" hidden="1">3</definedName>
    <definedName name="_AtRisk_SimSetting_ReportOptionCustomItemItemType05" hidden="1">2</definedName>
    <definedName name="_AtRisk_SimSetting_ReportOptionCustomItemItemType06" hidden="1">4</definedName>
    <definedName name="_AtRisk_SimSetting_ReportOptionCustomItemLegendType01" hidden="1">0</definedName>
    <definedName name="_AtRisk_SimSetting_ReportOptionCustomItemLegendType02" hidden="1">0</definedName>
    <definedName name="_AtRisk_SimSetting_ReportOptionCustomItemLegendType03" hidden="1">0</definedName>
    <definedName name="_AtRisk_SimSetting_ReportOptionCustomItemLegendType04" hidden="1">0</definedName>
    <definedName name="_AtRisk_SimSetting_ReportOptionCustomItemLegendType05" hidden="1">0</definedName>
    <definedName name="_AtRisk_SimSetting_ReportOptionCustomItemLegendType06" hidden="1">0</definedName>
    <definedName name="_AtRisk_SimSetting_ReportOptionCustomItemsCount" hidden="1">6</definedName>
    <definedName name="_AtRisk_SimSetting_ReportOptionCustomItemSensitivityFormat01" hidden="1">1</definedName>
    <definedName name="_AtRisk_SimSetting_ReportOptionCustomItemSensitivityFormat02" hidden="1">1</definedName>
    <definedName name="_AtRisk_SimSetting_ReportOptionCustomItemSensitivityFormat03" hidden="1">1</definedName>
    <definedName name="_AtRisk_SimSetting_ReportOptionCustomItemSensitivityFormat04" hidden="1">1</definedName>
    <definedName name="_AtRisk_SimSetting_ReportOptionCustomItemSensitivityFormat05" hidden="1">1</definedName>
    <definedName name="_AtRisk_SimSetting_ReportOptionCustomItemSensitivityFormat06" hidden="1">1</definedName>
    <definedName name="_AtRisk_SimSetting_ReportOptionCustomItemSummaryGraphType01" hidden="1">0</definedName>
    <definedName name="_AtRisk_SimSetting_ReportOptionCustomItemSummaryGraphType02" hidden="1">0</definedName>
    <definedName name="_AtRisk_SimSetting_ReportOptionCustomItemSummaryGraphType03" hidden="1">0</definedName>
    <definedName name="_AtRisk_SimSetting_ReportOptionCustomItemSummaryGraphType04" hidden="1">0</definedName>
    <definedName name="_AtRisk_SimSetting_ReportOptionCustomItemSummaryGraphType05" hidden="1">0</definedName>
    <definedName name="_AtRisk_SimSetting_ReportOptionCustomItemSummaryGraphType06"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2048</definedName>
    <definedName name="_AtRisk_SimSetting_ReportOptionReportsFileType" hidden="1">1</definedName>
    <definedName name="_AtRisk_SimSetting_ReportOptionReportStyle" hidden="1">1</definedName>
    <definedName name="_AtRisk_SimSetting_ReportOptionSelectiveQR" hidden="1">FALSE</definedName>
    <definedName name="_AtRisk_SimSetting_ReportsList" hidden="1">2048</definedName>
    <definedName name="_AtRisk_SimSetting_ShowSimulationProgressWindow" hidden="1">TRUE</definedName>
    <definedName name="_AtRisk_SimSetting_SimNameCount" hidden="1">0</definedName>
    <definedName name="_AtRisk_SimSetting_SmartSensitivityAnalysisEnabled" hidden="1">FALSE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xlnm._FilterDatabase" localSheetId="24" hidden="1">'Table 21'!$A$2:$Q$38</definedName>
    <definedName name="_xlnm._FilterDatabase" localSheetId="25" hidden="1">'Table 22'!$A$2:$Q$80</definedName>
    <definedName name="_xlnm._FilterDatabase" localSheetId="26" hidden="1">'Table 23'!$A$2:$Q$212</definedName>
    <definedName name="_xlnm._FilterDatabase" localSheetId="27" hidden="1">'Table 24'!$A$2:$Q$140</definedName>
    <definedName name="_xlnm._FilterDatabase" localSheetId="28" hidden="1">'Table 25'!$A$2:$Q$146</definedName>
    <definedName name="_xlnm._FilterDatabase" localSheetId="29" hidden="1">'Table 26'!$A$2:$Q$98</definedName>
    <definedName name="_xlnm._FilterDatabase" localSheetId="30" hidden="1">'Table 27'!$A$2:$Q$2</definedName>
    <definedName name="_xlnm._FilterDatabase" localSheetId="31" hidden="1">'Table 28'!$A$2:$Q$26</definedName>
    <definedName name="_xlnm._FilterDatabase" localSheetId="32" hidden="1">'Table 29'!$A$2:$Q$44</definedName>
    <definedName name="_xlnm._FilterDatabase" localSheetId="33" hidden="1">'Table 30'!$A$2:$Q$26</definedName>
    <definedName name="_xlnm._FilterDatabase" localSheetId="5" hidden="1">'Table 4'!$A$2:$G$60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TODAY" hidden="1">0</definedName>
    <definedName name="IQ_YTDMONTH" hidden="1">130000</definedName>
    <definedName name="_xlnm.Print_Area" localSheetId="0">COVER!$B$2:$E$3</definedName>
    <definedName name="_xlnm.Print_Area" localSheetId="1">INSTRUCTIONS!$A$1:$M$9</definedName>
    <definedName name="_xlnm.Print_Area" localSheetId="2">'Table 1'!$A$1:$X$27</definedName>
    <definedName name="_xlnm.Print_Area" localSheetId="11">'Table 10'!$A$1:$S$7</definedName>
    <definedName name="_xlnm.Print_Area" localSheetId="12">'Table 11a'!$A$1:$AH$25</definedName>
    <definedName name="_xlnm.Print_Area" localSheetId="13">'Table 11b'!$A$1:$AB$25</definedName>
    <definedName name="_xlnm.Print_Area" localSheetId="14">'Table 12'!$A$1:$AG$9</definedName>
    <definedName name="_xlnm.Print_Area" localSheetId="15">'Table 13'!$A$1:$Q$44</definedName>
    <definedName name="_xlnm.Print_Area" localSheetId="16">'Table 14'!$A$1:$S$12</definedName>
    <definedName name="_xlnm.Print_Area" localSheetId="17">'Table 15'!$A$1:$L$12</definedName>
    <definedName name="_xlnm.Print_Area" localSheetId="18">'Table 16'!$A$1:$Q$29</definedName>
    <definedName name="_xlnm.Print_Area" localSheetId="19">'Table 17'!$A$1:$AB$28</definedName>
    <definedName name="_xlnm.Print_Area" localSheetId="20">'Table 18a'!$A$1:$P$25</definedName>
    <definedName name="_xlnm.Print_Area" localSheetId="21">'Table 18b'!$A$1:$Q$25</definedName>
    <definedName name="_xlnm.Print_Area" localSheetId="22">'Table 19'!$A$1:$K$10</definedName>
    <definedName name="_xlnm.Print_Area" localSheetId="3">'Table 2'!$A$1:$T$76</definedName>
    <definedName name="_xlnm.Print_Area" localSheetId="24">'Table 21'!$A$1:$Y$38</definedName>
    <definedName name="_xlnm.Print_Area" localSheetId="25">'Table 22'!$A$1:$W$80</definedName>
    <definedName name="_xlnm.Print_Area" localSheetId="26">'Table 23'!$A$1:$V$212</definedName>
    <definedName name="_xlnm.Print_Area" localSheetId="27">'Table 24'!$A$1:$R$140</definedName>
    <definedName name="_xlnm.Print_Area" localSheetId="28">'Table 25'!$A$1:$AC$146</definedName>
    <definedName name="_xlnm.Print_Area" localSheetId="29">'Table 26'!$A$1:$V$98</definedName>
    <definedName name="_xlnm.Print_Area" localSheetId="30">'Table 27'!$A$1:$W$26</definedName>
    <definedName name="_xlnm.Print_Area" localSheetId="31">'Table 28'!$A$1:$R$26</definedName>
    <definedName name="_xlnm.Print_Area" localSheetId="32">'Table 29'!$A$1:$R$44</definedName>
    <definedName name="_xlnm.Print_Area" localSheetId="4">'Table 3'!$A$1:$X$7</definedName>
    <definedName name="_xlnm.Print_Area" localSheetId="33">'Table 30'!$A$1:$V$26</definedName>
    <definedName name="_xlnm.Print_Area" localSheetId="34">'Table 31a'!$A$1:$Y$25</definedName>
    <definedName name="_xlnm.Print_Area" localSheetId="35">'Table 31b'!$A$1:$Y$25</definedName>
    <definedName name="_xlnm.Print_Area" localSheetId="5">'Table 4'!$A$1:$U$60</definedName>
    <definedName name="_xlnm.Print_Area" localSheetId="6">'Table 5'!$A$1:$AF$10</definedName>
    <definedName name="_xlnm.Print_Area" localSheetId="7">'Table 6'!$A$1:$AA$10</definedName>
    <definedName name="_xlnm.Print_Area" localSheetId="8">'Table 7'!$A$1:$T$8</definedName>
    <definedName name="_xlnm.Print_Area" localSheetId="9">'Table 8'!$A$1:$N$6</definedName>
    <definedName name="_xlnm.Print_Area" localSheetId="10">'Table 9'!$A$1:$P$20</definedName>
    <definedName name="_xlnm.Print_Titles" localSheetId="2">'Table 1'!$1:$3</definedName>
    <definedName name="_xlnm.Print_Titles" localSheetId="11">'Table 10'!$1:$2</definedName>
    <definedName name="_xlnm.Print_Titles" localSheetId="12">'Table 11a'!$1:$3</definedName>
    <definedName name="_xlnm.Print_Titles" localSheetId="13">'Table 11b'!$1:$3</definedName>
    <definedName name="_xlnm.Print_Titles" localSheetId="14">'Table 12'!$1:$2</definedName>
    <definedName name="_xlnm.Print_Titles" localSheetId="15">'Table 13'!$1:$2</definedName>
    <definedName name="_xlnm.Print_Titles" localSheetId="16">'Table 14'!$1:$2</definedName>
    <definedName name="_xlnm.Print_Titles" localSheetId="17">'Table 15'!$1:$2</definedName>
    <definedName name="_xlnm.Print_Titles" localSheetId="18">'Table 16'!$1:$3</definedName>
    <definedName name="_xlnm.Print_Titles" localSheetId="19">'Table 17'!$1:$3</definedName>
    <definedName name="_xlnm.Print_Titles" localSheetId="20">'Table 18a'!$1:$3</definedName>
    <definedName name="_xlnm.Print_Titles" localSheetId="21">'Table 18b'!$1:$3</definedName>
    <definedName name="_xlnm.Print_Titles" localSheetId="22">'Table 19'!$1:$2</definedName>
    <definedName name="_xlnm.Print_Titles" localSheetId="3">'Table 2'!$1:$3</definedName>
    <definedName name="_xlnm.Print_Titles" localSheetId="23">'Table 20'!$1:$2</definedName>
    <definedName name="_xlnm.Print_Titles" localSheetId="24">'Table 21'!$1:$2</definedName>
    <definedName name="_xlnm.Print_Titles" localSheetId="25">'Table 22'!$1:$2</definedName>
    <definedName name="_xlnm.Print_Titles" localSheetId="26">'Table 23'!$1:$2</definedName>
    <definedName name="_xlnm.Print_Titles" localSheetId="27">'Table 24'!$1:$2</definedName>
    <definedName name="_xlnm.Print_Titles" localSheetId="28">'Table 25'!$1:$2</definedName>
    <definedName name="_xlnm.Print_Titles" localSheetId="29">'Table 26'!$1:$2</definedName>
    <definedName name="_xlnm.Print_Titles" localSheetId="30">'Table 27'!$1:$2</definedName>
    <definedName name="_xlnm.Print_Titles" localSheetId="31">'Table 28'!$1:$2</definedName>
    <definedName name="_xlnm.Print_Titles" localSheetId="32">'Table 29'!$1:$2</definedName>
    <definedName name="_xlnm.Print_Titles" localSheetId="4">'Table 3'!$1:$3</definedName>
    <definedName name="_xlnm.Print_Titles" localSheetId="33">'Table 30'!$1:$2</definedName>
    <definedName name="_xlnm.Print_Titles" localSheetId="34">'Table 31a'!$1:$3</definedName>
    <definedName name="_xlnm.Print_Titles" localSheetId="35">'Table 31b'!$1:$3</definedName>
    <definedName name="_xlnm.Print_Titles" localSheetId="5">'Table 4'!$1:$2</definedName>
    <definedName name="_xlnm.Print_Titles" localSheetId="6">'Table 5'!$1:$4</definedName>
    <definedName name="_xlnm.Print_Titles" localSheetId="7">'Table 6'!$1:$4</definedName>
    <definedName name="_xlnm.Print_Titles" localSheetId="8">'Table 7'!$1:$2</definedName>
    <definedName name="_xlnm.Print_Titles" localSheetId="9">'Table 8'!$1:$2</definedName>
    <definedName name="_xlnm.Print_Titles" localSheetId="10">'Table 9'!$1:$2</definedName>
    <definedName name="RiskAfterRecalcMacro" hidden="1">""</definedName>
    <definedName name="RiskAfterSimMacro" hidden="1">"setTailAverages"</definedName>
    <definedName name="RiskBeforeRecalcMacro" hidden="1">""</definedName>
    <definedName name="RiskBeforeSimMacro" hidden="1">""</definedName>
    <definedName name="RiskCollectDistributionSamples" hidden="1">0</definedName>
    <definedName name="RiskFixedSeed" hidden="1">100</definedName>
    <definedName name="RiskHasSettings" hidden="1">7</definedName>
    <definedName name="RiskMinimizeOnStart" hidden="1">FALSE</definedName>
    <definedName name="RiskMonitorConvergence" hidden="1">FALSE</definedName>
    <definedName name="RiskMultipleCPUSupportEnabled" hidden="1">TRUE</definedName>
    <definedName name="RiskNumIterations" hidden="1">10000</definedName>
    <definedName name="RiskNumSimulations" hidden="1">1</definedName>
    <definedName name="RiskPauseOnError" hidden="1">FALSE</definedName>
    <definedName name="RiskRunAfterRecalcMacro" hidden="1">FALSE</definedName>
    <definedName name="RiskRunAfterSimMacro" hidden="1">TRUE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TRUE</definedName>
    <definedName name="RiskUseMultipleCPUs" hidden="1">TRUE</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23" i="4" l="1"/>
  <c r="F11" i="4"/>
  <c r="F8" i="4"/>
  <c r="F7" i="4"/>
  <c r="F6" i="4"/>
  <c r="F5" i="4" l="1"/>
  <c r="F4" i="4"/>
  <c r="F9" i="4"/>
  <c r="F10" i="4"/>
  <c r="F12" i="4"/>
  <c r="F13" i="4"/>
  <c r="F14" i="4"/>
  <c r="F15" i="4"/>
  <c r="F16" i="4"/>
  <c r="F17" i="4"/>
  <c r="F18" i="4"/>
  <c r="F19" i="4"/>
  <c r="F20" i="4"/>
  <c r="F21" i="4"/>
  <c r="F22" i="4"/>
  <c r="F25" i="4"/>
  <c r="F27" i="4"/>
  <c r="F28" i="4"/>
  <c r="F29" i="4"/>
  <c r="F30" i="4"/>
  <c r="F31" i="4"/>
  <c r="F32" i="4"/>
  <c r="F33" i="4"/>
  <c r="F34" i="4"/>
  <c r="F35" i="4"/>
  <c r="F36" i="4"/>
  <c r="F37" i="4"/>
  <c r="F38" i="4"/>
  <c r="F39" i="4"/>
  <c r="F40" i="4"/>
  <c r="F41" i="4"/>
  <c r="F42" i="4"/>
  <c r="F43" i="4"/>
  <c r="F44" i="4"/>
  <c r="F45" i="4"/>
  <c r="F46" i="4"/>
  <c r="F47" i="4"/>
  <c r="F48" i="4"/>
  <c r="F49" i="4"/>
  <c r="F50" i="4"/>
  <c r="F51" i="4"/>
  <c r="F52" i="4"/>
  <c r="F53" i="4"/>
  <c r="F54" i="4"/>
  <c r="F55" i="4"/>
  <c r="F56" i="4"/>
  <c r="F57" i="4"/>
  <c r="F58" i="4"/>
  <c r="F59" i="4"/>
  <c r="F60" i="4"/>
  <c r="F3" i="4"/>
  <c r="D188" i="24" l="1"/>
  <c r="C185" i="24"/>
  <c r="E185" i="24" l="1"/>
  <c r="C186" i="24"/>
  <c r="C187" i="24" l="1"/>
  <c r="E186" i="24"/>
  <c r="C188" i="24" l="1"/>
  <c r="E187" i="24"/>
  <c r="E188" i="24" s="1"/>
  <c r="F92" i="24"/>
  <c r="B10" i="5" l="1"/>
  <c r="C10" i="5"/>
  <c r="D10" i="5"/>
  <c r="E10" i="5"/>
  <c r="F10" i="5"/>
  <c r="G10" i="5"/>
  <c r="H10" i="5"/>
  <c r="I10" i="5"/>
  <c r="J10" i="5"/>
  <c r="K10" i="5"/>
  <c r="L10" i="5"/>
  <c r="M10" i="5"/>
  <c r="N10" i="5"/>
  <c r="O10" i="5"/>
  <c r="P10" i="5"/>
  <c r="B10" i="6"/>
  <c r="C10" i="6"/>
  <c r="D10" i="6"/>
  <c r="E10" i="6"/>
  <c r="F10" i="6"/>
  <c r="G10" i="6"/>
  <c r="H10" i="6"/>
  <c r="I10" i="6"/>
  <c r="J10" i="6"/>
  <c r="K10" i="6"/>
  <c r="L10" i="6"/>
  <c r="M10" i="6"/>
  <c r="N10" i="6"/>
  <c r="O10" i="6"/>
  <c r="P10" i="6"/>
  <c r="Q5" i="6"/>
  <c r="Q6" i="6"/>
  <c r="Q7" i="6"/>
  <c r="Q8" i="6"/>
  <c r="Q9" i="6"/>
  <c r="Q9" i="5"/>
  <c r="Q8" i="5"/>
  <c r="Q7" i="5"/>
  <c r="Q6" i="5"/>
  <c r="Q5" i="5"/>
  <c r="Q10" i="5" l="1"/>
  <c r="Q10" i="6"/>
</calcChain>
</file>

<file path=xl/sharedStrings.xml><?xml version="1.0" encoding="utf-8"?>
<sst xmlns="http://schemas.openxmlformats.org/spreadsheetml/2006/main" count="12799" uniqueCount="1359">
  <si>
    <t>SCE 2020-2022 WMP Tables 1-31 Global Instructions</t>
  </si>
  <si>
    <t>Instructions</t>
  </si>
  <si>
    <t>Comments</t>
  </si>
  <si>
    <t>By providing this information, SCE is not admitting that: 1) the provided number is the actual value of assets destroyed; 2) SCE's facilities caused any of these wildfires or; 3) SCE has any responsibility for any damage, loss, fatality, or injury caused by these wildfires. Further, the information being provided is preliminary and subject to change. In many instances the cause of wildfires are still under investigation and even where an AHC has issued a report on the cause, SCE may dispute the conclusions of such report.</t>
  </si>
  <si>
    <t>All the dollars shown in the "Total per-initiative spend", "Subtotal A: Capital expenditure", and "Subtotal B: Operating expenses" columns in Tables 21-30 are in nominal dollars.</t>
  </si>
  <si>
    <t>All line miles (or other units) in the "Line miles to be treated" column in Tables 21-30 are in SCE's HFRA unless otherwise stated.</t>
  </si>
  <si>
    <t>To calculate the Risk Spend Efficiencies (RSEs), SCE used spend in 2019 dollars.</t>
  </si>
  <si>
    <t>In Tables 21-30 the “Ignition probability drivers targeted” column is based on analysis done by SCE. As a result, the column only includes drivers that SCE has either historical data or subject matter expert input on. This reliance on historical data means that it is possible a given mitigation can mitigate drivers not specifically included in the “ignition probability drivers targeted” column.</t>
  </si>
  <si>
    <t>Based on clarification from the WSD, SCE only lists initiatives as "Existing" in Tables 21-30 if the costs for that initiative have been reviewed AND approved by the CPUC, otherwise they are listed as "New"</t>
  </si>
  <si>
    <t>As of the 2020-2022 WMP filing date, only SCE's 2018 GRC and earlier proceedings have been reviewed AND approved. SCE's GSRP and 2021 GRC are currently being reviewed for approval.</t>
  </si>
  <si>
    <t>Table 1: Recent performance on progress metrics, last 5 years</t>
  </si>
  <si>
    <t>#</t>
  </si>
  <si>
    <t>Progress metric name</t>
  </si>
  <si>
    <t>Annual performance</t>
  </si>
  <si>
    <t>Unit(s)</t>
  </si>
  <si>
    <t xml:space="preserve">Grid condition findings from inspection </t>
  </si>
  <si>
    <t>Number of Level 1, 2, and 3 findings per mile of circuit in HFTD, and per total miles of circuit for each of the following inspection types:</t>
  </si>
  <si>
    <t xml:space="preserve">Inspections are not completed by circuit (e.g., by inspecting from the substation to the end of circuit). Rather, inspections are completed by geographic grid at the asset-level within the geographic grid area._x000D_
_x000D_
The "Number of Findings per Mile of Circuit in HFTD" data represent level 1, 2, and 3 findings per HFTD circuit mile based on the 13,946 circuit miles that are currently in the HTFD area._x000D_
_x000D_
Also provided in inspection findings by inspection type (patrol, Detailed, and other) per circuit mile of the entire service territory. The total miles of circuits/lines used as 119,000 miles._x000D_
</t>
  </si>
  <si>
    <t>Number of level 1 findings per mile of circuit in HFTD for patrol inspections</t>
  </si>
  <si>
    <t>Number of level 1 findings per mile of circuit in HFTD for detailed inspections</t>
  </si>
  <si>
    <t>Number of level 1 findings per mile of circuit in HFTD for other inspections</t>
  </si>
  <si>
    <t>Number of level 2 findings per mile of circuit in HFTD for patrol inspections</t>
  </si>
  <si>
    <t>Number of level 2 findings per mile of circuit in HFTD for detailed inspections</t>
  </si>
  <si>
    <t>Number of level 2 findings per mile of circuit in HFTD for other inspections</t>
  </si>
  <si>
    <t>Number of level 3 findings per mile of circuit in HFTD for patrol inspections</t>
  </si>
  <si>
    <t>Number of level 3 findings per mile of circuit in HFTD for detailed inspections</t>
  </si>
  <si>
    <t>Number of level 3 findings per mile of circuit in HFTD for other inspections</t>
  </si>
  <si>
    <t>Number of level 1 findings per mile of total circuit for patrol inspections</t>
  </si>
  <si>
    <t>Number of level 1 findings per mile of total circuit for detailed inspections</t>
  </si>
  <si>
    <t>Number of level 1 findings per mile of total circuit for other inspections</t>
  </si>
  <si>
    <t>Number of level 2 findings per mile of total circuit for patrol inspections</t>
  </si>
  <si>
    <t>Number of level 2 findings per mile of total circuit for detailed inspections</t>
  </si>
  <si>
    <t>Number of level 2 findings per mile of total circuit for other inspections</t>
  </si>
  <si>
    <t>Number of level 3 findings per mile of total circuit for patrol inspections</t>
  </si>
  <si>
    <t>Number of level 3 findings per mile of total circuit for detailed inspections</t>
  </si>
  <si>
    <t>Number of level 3 findings per mile of total circuit for other inspections</t>
  </si>
  <si>
    <t>Vegetation clearance findings from inspection</t>
  </si>
  <si>
    <t>NA</t>
  </si>
  <si>
    <t>Available from 07/2019
8.49%</t>
  </si>
  <si>
    <t>Percentage of right-of-way with noncompliant clearance based on applicable rules and regulations at the time of inspection, as a percentage of all right-of-way inspected</t>
  </si>
  <si>
    <t>SCE's previous work management system did not track the reason why a tree was trimmed, just that trimming was required.  In other words, a tree may have been trimmed because it was nearing the regulatory clearance distance (RCD) or because it was inside the RCD.  Starting in July of 2019, SCE implemented a new work management system that required inspectors to document whether the tree was found inside the RCD, or other SCE program distances related to clearance which exceed RCD clearance.</t>
  </si>
  <si>
    <t xml:space="preserve">Extent of grid modularization </t>
  </si>
  <si>
    <t>Number of sectionalizing devices per circuit mile plus number of automated grid control equipment in:</t>
  </si>
  <si>
    <t xml:space="preserve">T: 2.332 (Equipment Count 1,886)
D: 0.802 (Equipment Count 21,047) </t>
  </si>
  <si>
    <t>T: 0.444 (Equipment Count 1,953)
D: 0.802 (Equipment Count 21,047)</t>
  </si>
  <si>
    <t>T: 2.172 (Equipment Count 2,025)
D: 0.784 (Equipment Count 21,525)</t>
  </si>
  <si>
    <t>T: 2.096 (Equipment Count 2,099)
D: 0.736 (Equipment Count 22,925)</t>
  </si>
  <si>
    <t>T: 2.047 (Equipment Count 2,149)
D: 0.695 (Equipment Count 24,304)</t>
  </si>
  <si>
    <t>1. HFTD
T = Transmission (may include OH and UG Equipment)
D = Distribution (may include OH and UG Equipment)</t>
  </si>
  <si>
    <t>Including Gas Switches</t>
  </si>
  <si>
    <t>T: 1.605 (Equipment Count 5,424)
D: 0.463 (Equipment Count 112,397)</t>
  </si>
  <si>
    <t>T:  1.553 (Equipment Count 5,424)
D: 0.445 (Equipment Count 116,882)</t>
  </si>
  <si>
    <t>T:  1.490 (Equipment Count 5,843)
D: 0.429 (Equipment Count 121,342)</t>
  </si>
  <si>
    <t>T:  1.438 (Equipment Count 6,053)
D: 0.411 (Equipment Count 126,699)</t>
  </si>
  <si>
    <t>T:  1.403 (Equipment Count 6,204)
D: 0.396 (Equipment Count 131,190)</t>
  </si>
  <si>
    <t>2. Non-HFTD
T = Transmission (may include OH and UG Equipment)
D = Distribution (may include OH and UG Equipment)</t>
  </si>
  <si>
    <t>Data collection and reporting</t>
  </si>
  <si>
    <t>Percent of data requested in SDR and WMP collected in initial submission</t>
  </si>
  <si>
    <t>SCE interprets this request as follows: 
Total number of cells where SCE provides data (including "NA" and "UNKNOWN" entries) in the WMP Tables 1-31 (excluding GIS attachments) / total number of cells of data requested in the WMP Tables 1-31 (excluding GIS attachments)
"NA" accounts for approximately 40% of the entries
"UNKNOWN" accounts for &lt; 5% of the entries
SCE has not yet completed the SDR and as such has not factored it into this row's calculation</t>
  </si>
  <si>
    <t>Table 2: Recent performance on outcome metrics, last 5 years</t>
  </si>
  <si>
    <t>Metric type</t>
  </si>
  <si>
    <t>Outcome metric name</t>
  </si>
  <si>
    <t>1. Near misses</t>
  </si>
  <si>
    <t>1.a.i</t>
  </si>
  <si>
    <t>Number of all events (such as unplanned outages, faults, conventional blown fuses, etc.) that could result in ignition, by type according to utility-provided list (total) - add a new row for each ignition type and number rows in adjacent column to the left (column "#") 1.a.i, 1.a.ii …</t>
  </si>
  <si>
    <t>Number of all events that could result in ignition by CFO - Animal Contact</t>
  </si>
  <si>
    <t xml:space="preserve">Outages / Faults from ODRM </t>
  </si>
  <si>
    <t>1.a.ii</t>
  </si>
  <si>
    <t>Number of all events that could result in ignition by CFO - Balloon Contact</t>
  </si>
  <si>
    <t>1.a.iii</t>
  </si>
  <si>
    <t>Number of all events that could result in ignition by CFO - Vegetation Contact</t>
  </si>
  <si>
    <t>1.a.iv</t>
  </si>
  <si>
    <t>Number of all events that could result in ignition by CFO - Vehicle Contact</t>
  </si>
  <si>
    <t>1.a.v</t>
  </si>
  <si>
    <t>Number of all events that could result in ignition by CFO - Unspecified</t>
  </si>
  <si>
    <t>1.a.vi</t>
  </si>
  <si>
    <t>Number of all events that could result in ignition by EFF - Capacitor Bank Failure</t>
  </si>
  <si>
    <t>1.a.vii</t>
  </si>
  <si>
    <t>Number of all events that could result in ignition by EFF - Conductor Failure - All</t>
  </si>
  <si>
    <t>1.a.viii</t>
  </si>
  <si>
    <t>Number of all events that could result in ignition by EFF - Conductor Failure - Wires Down</t>
  </si>
  <si>
    <t>1.a.ix</t>
  </si>
  <si>
    <t>Number of all events that could result in ignition by EFF - Fuse Failure - All</t>
  </si>
  <si>
    <t>1.a.x</t>
  </si>
  <si>
    <t>Number of all events that could result in ignition by EFF - Fuse Failure - Conventional Blown Fuse</t>
  </si>
  <si>
    <t>1.a.xi</t>
  </si>
  <si>
    <t>Number of all events that could result in ignition by EFF - Lightning Arrestor Failure</t>
  </si>
  <si>
    <t>1.a.xii</t>
  </si>
  <si>
    <t>Number of all events that could result in ignition by EFF - Switch Failure</t>
  </si>
  <si>
    <t>1.a.xiii</t>
  </si>
  <si>
    <t>Number of all events that could result in ignition by EFF - Transformer Failure</t>
  </si>
  <si>
    <t>1.a.xiv</t>
  </si>
  <si>
    <t>Number of all events that could result in ignition by EFF - Crossarm</t>
  </si>
  <si>
    <t>1.a.xv</t>
  </si>
  <si>
    <t>Number of all events that could result in ignition by EFF - Insulator</t>
  </si>
  <si>
    <t>1.a.xvi</t>
  </si>
  <si>
    <t>Number of all events that could result in ignition by EFF - Splice/Clamp/Connector</t>
  </si>
  <si>
    <t>1.a.xvii</t>
  </si>
  <si>
    <t>Number of all events that could result in ignition by EFF - Other Equipment Types</t>
  </si>
  <si>
    <t>1.a.xviii</t>
  </si>
  <si>
    <t>Number of all events that could result in ignition by Other - Wire-to-Wire Contact</t>
  </si>
  <si>
    <t>1.a.xix</t>
  </si>
  <si>
    <t>Number of all events that could result in ignition by Other - Other</t>
  </si>
  <si>
    <t>1.b.i</t>
  </si>
  <si>
    <t>Number of all events (such as unplanned outages, faults, conventional blown fuses, etc.) that could result in ignition, by type according to utility-provided list (normalized) - add a new row for each ignition type and number rows in adjacent column to the left (column "#") 1.b.i, 1.b.ii ...</t>
  </si>
  <si>
    <t>Number of all events per RFW circuit mile day per year could result in ignition by CFO - Animal Contact</t>
  </si>
  <si>
    <t>Annual performance values in for row 1a are divided by the following values, RFW circuit mile days per year:
2015: 85,328
2016: 299,452
2017: 500,939
2018: 299,006
2019: 212,518</t>
  </si>
  <si>
    <t>1.b.ii</t>
  </si>
  <si>
    <t>Number of all events per RFW circuit mile day per year could result in ignition by CFO - Balloon Contact</t>
  </si>
  <si>
    <t>1.b.iii</t>
  </si>
  <si>
    <t>Number of all events per RFW circuit mile day per year could result in ignition by CFO - Vegetation Contact</t>
  </si>
  <si>
    <t>1.b.iv</t>
  </si>
  <si>
    <t>Number of all events per RFW circuit mile day per year could result in ignition by CFO - Vehicle Contact</t>
  </si>
  <si>
    <t>1.b.v</t>
  </si>
  <si>
    <t>Number of all events per RFW circuit mile day per year could result in ignition by CFO - Unspecified</t>
  </si>
  <si>
    <t>1.b.vi</t>
  </si>
  <si>
    <t>Number of all events per RFW circuit mile day per year could result in ignition by EFF - Capacitor Bank Failure</t>
  </si>
  <si>
    <t>1.b.vii</t>
  </si>
  <si>
    <t>Number of all events per RFW circuit mile day per year could result in ignition by EFF - Conductor Failure - All</t>
  </si>
  <si>
    <t>1.b.viii</t>
  </si>
  <si>
    <t>Number of all events per RFW circuit mile day per year could result in ignition by EFF - Conductor Failure - Wires Down</t>
  </si>
  <si>
    <t>1.b.ix</t>
  </si>
  <si>
    <t>Number of all events per RFW circuit mile day per year could result in ignition by EFF - Fuse Failure - All</t>
  </si>
  <si>
    <t>1.b.x</t>
  </si>
  <si>
    <t>Number of all events per RFW circuit mile day per year could result in ignition by EFF - Fuse Failure - Conventional Blown Fuse</t>
  </si>
  <si>
    <t>1.b.xi</t>
  </si>
  <si>
    <t>Number of all events per RFW circuit mile day per year could result in ignition by EFF - Lightning Arrestor Failure</t>
  </si>
  <si>
    <t>1.b.xii</t>
  </si>
  <si>
    <t>Number of all events per RFW circuit mile day per year could result in ignition by EFF - Switch Failure</t>
  </si>
  <si>
    <t>1.b.xiii</t>
  </si>
  <si>
    <t>Number of all events per RFW circuit mile day per year could result in ignition by EFF - Transformer Failure</t>
  </si>
  <si>
    <t>1.b.xiv</t>
  </si>
  <si>
    <t>Number of all events per RFW circuit mile day per year could result in ignition by EFF - Crossarm</t>
  </si>
  <si>
    <t>1.b.xv</t>
  </si>
  <si>
    <t>Number of all events per RFW circuit mile day per year could result in ignition by EFF - Insulator</t>
  </si>
  <si>
    <t>1.b.xvi</t>
  </si>
  <si>
    <t>Number of all events per RFW circuit mile day per year could result in ignition by EFF - Splice/Clamp/Connector</t>
  </si>
  <si>
    <t>1.b.xvii</t>
  </si>
  <si>
    <t>Number of all events per RFW circuit mile day per year could result in ignition by EFF - Other Equipment Types</t>
  </si>
  <si>
    <t>1.b.xviii</t>
  </si>
  <si>
    <t>Number of all events per RFW circuit mile day per year could result in ignition by Other - Wire-to-Wire Contact</t>
  </si>
  <si>
    <t>1.b.xix</t>
  </si>
  <si>
    <t>Number of all events per RFW circuit mile day per year could result in ignition by Other - Other</t>
  </si>
  <si>
    <t>1.c.</t>
  </si>
  <si>
    <t>Number of wires down (total)</t>
  </si>
  <si>
    <t xml:space="preserve">Number of wires down per year </t>
  </si>
  <si>
    <t>These counts represent the annual number of wire down events</t>
  </si>
  <si>
    <t>1.d.</t>
  </si>
  <si>
    <t>Number of wires down (normalized)</t>
  </si>
  <si>
    <t>Number per RFW circuit mile day per year</t>
  </si>
  <si>
    <t>Annual performance values in row 1c are divided by the following values, RFW circuit mile day per year:
2015: 85,328
2016: 299,452
2017: 500,939
2018: 299,006
2019: 212,518</t>
  </si>
  <si>
    <t>2. Utility inspection findings</t>
  </si>
  <si>
    <t>2.a.</t>
  </si>
  <si>
    <t>Number of Level 1 findings that could increase the probability of ignition discovered per circuit mile inspected</t>
  </si>
  <si>
    <t>Average number of Level 1 findings that could increase the probability of ignition discovered by all inspections per circuit mile per year</t>
  </si>
  <si>
    <t>2.b.</t>
  </si>
  <si>
    <t>Number of Level 2 findings that could increase the probability of ignition discovered per circuit mile inspected</t>
  </si>
  <si>
    <t>Average number of Level 2 findings that could increase the probability of ignition discovered by all inspections per circuit mile per year</t>
  </si>
  <si>
    <t>2.c.</t>
  </si>
  <si>
    <t>Number of Level 3 findings that could increase the probability of ignition discovered per circuit mile inspected</t>
  </si>
  <si>
    <t>Average number of Level 3 findings that could increase the probability of ignition discovered by all inspections per circuit mile per year</t>
  </si>
  <si>
    <t>3. Customer hours of PSPS and other outages</t>
  </si>
  <si>
    <t>3.a.</t>
  </si>
  <si>
    <t>Customer hours of planned outages including PSPS (total)</t>
  </si>
  <si>
    <t>Total customer hours of planned outages per year</t>
  </si>
  <si>
    <t>Customer hours of planned outage data for 2015 is not available. 2019 customer hours of planned outage is currently not accessible and will be available at a later time</t>
  </si>
  <si>
    <t>3.b.</t>
  </si>
  <si>
    <t>Customer hours of planned outages including PSPS (normalized)</t>
  </si>
  <si>
    <t>Total customer hours of planned outages per RFW circuit mile day per year</t>
  </si>
  <si>
    <t>Annual performance values in row 3a is divided by the following values RFW circuit mile days per year:
2015: 85,328
2016: 299,452
2017: 500,939
2018: 299,006
2019: 212,518</t>
  </si>
  <si>
    <t>3.c.</t>
  </si>
  <si>
    <t>Customer hours of unplanned outages, not including PSPS (total)</t>
  </si>
  <si>
    <t>Total customer hours of unplanned outages per year</t>
  </si>
  <si>
    <t>Total customer hours of unplanned outages</t>
  </si>
  <si>
    <t>3.d.</t>
  </si>
  <si>
    <t>Customer hours of unplanned outages, not including PSPS (normalized)</t>
  </si>
  <si>
    <t>Total customer hours of unplanned outages per RFW circuit mile day per year</t>
  </si>
  <si>
    <t>Annual performance values in row 3c is divided by the following values, RFW circuit mile days per year:
2015: 85,328
2016: 299,452
2017: 500,939
2018: 299,006
2019: 212,518</t>
  </si>
  <si>
    <t>3.e.</t>
  </si>
  <si>
    <t>Increase in System Average Interruption Duration Index (SAIDI)</t>
  </si>
  <si>
    <t>Change in minutes compared to the previous year</t>
  </si>
  <si>
    <t>This is the change in SAIDI for unplanned outages including PSPS. Excludes unplanned outages on major event days (MEDs) as defined by IEEE 1366. Current year SAIDI is subtracted from the prior year (e.g., 2015 SAIDI - 2014 SAIDI)</t>
  </si>
  <si>
    <t>4. Utility ignited wildfire fatalities</t>
  </si>
  <si>
    <t>4.a.</t>
  </si>
  <si>
    <t>Fatalities due to utility-ignited wildfire (total)</t>
  </si>
  <si>
    <t>Number of fatalities per year</t>
  </si>
  <si>
    <t>By providing this information, SCE is not admitting that: 1) the provided number is the actual number of deaths caused by wildfires; 2) SCE's facilities caused any of these wildfires or; 3) SCE has any responsibility for any damage, loss, fatality, or injury caused by these wildfires. In many instances the cause of wildfires are still under investigation and even where an AHC has issued a report on the cause, SCE may dispute the conclusions of such report.
Data provided includes wildfires reported in SCE’s Fire Incident Data Report, Electric Incident Safety Report and fatalities data from CAL FIRE.
Thomas and Woosley CAL FIRE data contributed to the entirety of the  2017 and 2018 values.</t>
  </si>
  <si>
    <t>4.b.</t>
  </si>
  <si>
    <t>Fatalities due to utility-ignited wildfire (normalized)</t>
  </si>
  <si>
    <t>Number of fatalities per RFW circuit mile day per year</t>
  </si>
  <si>
    <t>Annual performance values in row 4a is divided by the following values, RFW circuit mile days per year:
2015: 85,328
2016: 299,452
2017: 500,939
2018: 299,006
2019: 212,518</t>
  </si>
  <si>
    <t>5. Accidental deaths resulting from utility wildfire mitigation initiatives</t>
  </si>
  <si>
    <t>5.a.</t>
  </si>
  <si>
    <t>Deaths due to utility wildfire mitigation activities (total)</t>
  </si>
  <si>
    <t xml:space="preserve">SCE does not track OSHA-reportable contractor and public incidents, as there is no direct employment relationship and no requirement to report to OSHA. Thus, CPUC-reportable incidents were assessed as an alternative, as the threshold is similar (fatality or personal injury rising to the level of in-patient hospitalization, and in connection with utility assets). </t>
  </si>
  <si>
    <t>6. OSHA-reportable injuries from utility wildfire mitigation initiatives</t>
  </si>
  <si>
    <t>6.a.</t>
  </si>
  <si>
    <t>OSHA-reportable injuries due to utility wildfire mitigation activities (total)</t>
  </si>
  <si>
    <t>Number of OSHA-reportable injuries per year</t>
  </si>
  <si>
    <t xml:space="preserve">SCE has not historically tracked wildfire-mitigation-related reportable incidents separately. In late 2018 when SCE initiated our Enhanced Overhead Inspections (EOI) effort to support wildfire mitigation, some employee and contractor incident tracking was captured as related to EOI work, however, none of those incidents rose to the level of an OSHA- or CPUC-reportable event and therefore, were not included in this table as well as 5 and 6. </t>
  </si>
  <si>
    <t>6.b.</t>
  </si>
  <si>
    <t>OSHA-reportable injuries due to utility wildfire mitigation activities (normalized)</t>
  </si>
  <si>
    <t>Number of OSHA-reportable injuries per year per 1000 line miles of grid</t>
  </si>
  <si>
    <t>Annual performance values in row 6a are divided 1000</t>
  </si>
  <si>
    <t xml:space="preserve">7. Value of assets destroyed by utility-ignited wildfire, listed by asset type </t>
  </si>
  <si>
    <t>7.a.</t>
  </si>
  <si>
    <t>Value of assets destroyed by utility-ignited wildfire (total)</t>
  </si>
  <si>
    <t>Dollars of damage or destruction per year</t>
  </si>
  <si>
    <t xml:space="preserve">By providing this information, SCE is not admitting that: 1) the provided number is the actual value of assets destroyed; 2) SCE's facilities caused any of these wildfires or; 3) SCE has any responsibility for any damage, loss, fatality, or injury caused by these wildfires. In many instances the cause of wildfires are still under investigation and even where an AHC has issued a report on the cause, SCE may dispute the conclusions of such report.
Asset type listed is either SCE or Third Party. Asset per the WSD guidance is utility electrical equipment or third party property.
SCE asset value using a per unit cost based on the identified equipment failure for each CPUC reportable ignition.
Data provided includes wildfires reported in SCE’s Fire Incident Data Report, Electric Incident Safety Report and asset value data from CAL FIRE and the California Department of Insurance. Where third party source of information was unavailable, SCE applied a proxy cost per structure destroyed of $819,472 based on its methodology used in its RAMP report. The California Department of Insurance and proxy cost data use information from insured claims.
</t>
  </si>
  <si>
    <t>7.b.</t>
  </si>
  <si>
    <t>Value of assets destroyed by utility-ignited wildfire (normalized)</t>
  </si>
  <si>
    <t>Dollars of damage or destruction per RFW circuit mile day per year</t>
  </si>
  <si>
    <t>Annual performance values in row 7a are divided by the following values, RFW circuit mile days per year:
2015: 85,328
2016: 299,452
2017: 500,939
2018: 299,006
2019: 212,518</t>
  </si>
  <si>
    <t>8. Structures damaged or destroyed by utility-ignited wildfire</t>
  </si>
  <si>
    <t>8.a.</t>
  </si>
  <si>
    <t>Number of structures destroyed by utility-ignited wildfire (total)</t>
  </si>
  <si>
    <t>Number of structures destroyed per year</t>
  </si>
  <si>
    <t xml:space="preserve">By providing this information, SCE is not admitting that: 1) the provided number of structures destroyed is the actual number of structures destroyed; 2) SCE's facilities caused any of these fires or; 3) SCE has any responsibility for any damage, loss, fatality, or injury caused by these fires. Further, the information being provided is preliminary and subject to change.  In many instances the cause of wildfires are still under investigation and even where an AHC has issued a report on the cause, SCE may dispute the conclusions of such report.
Structure is defined as a dwelling, per WSD guidance.
Data provided includes wildfires reported in SCE’s Fire Incident Data Report and Electric Incident Safety Reports and structures destroyed data from CAL FIRE. </t>
  </si>
  <si>
    <t>8.b.</t>
  </si>
  <si>
    <t>Number of structures destroyed by utility-ignited wildfire (normalized)</t>
  </si>
  <si>
    <t>Number of structures destroyed per RFW circuit mile day per year</t>
  </si>
  <si>
    <t>Annual performance values in row 8a are divided by the following values, RFW circuit mile days per year:
2015: 85,328
2016: 299,452
2017: 500,939
2018: 299,006
2019: 212,518</t>
  </si>
  <si>
    <t>9. Acreage burned by utility-ignited wildfire</t>
  </si>
  <si>
    <t>9.a.</t>
  </si>
  <si>
    <t>Acreage burned by utility-ignited wildfire (total)</t>
  </si>
  <si>
    <t>Acres burned per year</t>
  </si>
  <si>
    <t xml:space="preserve">By providing this information, SCE is not admitting that: 1) the provided number is the actual number of acres burned; 2) SCE's facilities caused any of these fires or; 3) SCE has any responsibility for any damage caused by these fires. In many instances the cause of wildfires are still under investigation and even where an AHC has issued a report on the cause, SCE may dispute the conclusions of such report.
Data provided includes wildfires reported in SCE’s Fire Incident Data Report and Electric Incident Safety Reports and acreage burned data from CAL FIRE. </t>
  </si>
  <si>
    <t>9.b.</t>
  </si>
  <si>
    <t>Acreage burned by utility-ignited wildfire (normalized)</t>
  </si>
  <si>
    <t>Acres burned per RFW circuit mile day per year</t>
  </si>
  <si>
    <t>Annual performance values in row 9a are divided by the following values, RFW circuit mile days per year:
2015: 85,328
2016: 299,452
2017: 500,939
2018: 299,006
2019: 212,518</t>
  </si>
  <si>
    <t>10. Number of utility wildfire ignitions</t>
  </si>
  <si>
    <t xml:space="preserve">10.a. </t>
  </si>
  <si>
    <t xml:space="preserve">Number of ignitions (total) according to existing ignition data reporting requirement </t>
  </si>
  <si>
    <t>Number per year</t>
  </si>
  <si>
    <t>Data are from SCE's CPUC reportable ignitions data set</t>
  </si>
  <si>
    <t>10.b.</t>
  </si>
  <si>
    <t>Number of ignitions (normalized)</t>
  </si>
  <si>
    <t>Annual performance values in for row 10a are divided by the following values, RFW Circuit mile day per year:
2015: 85,328
2016: 299,452
2017: 500,939
2018: 299,006
2019: 212,518</t>
  </si>
  <si>
    <t>10.c.</t>
  </si>
  <si>
    <t>Number of ignitions in HFTD (subtotal)</t>
  </si>
  <si>
    <t>Number in HFTD per year</t>
  </si>
  <si>
    <t>Data excludes Non High Fire structures and BL322 (non-CPUC HFRA)</t>
  </si>
  <si>
    <t xml:space="preserve">10.c.i. </t>
  </si>
  <si>
    <t>Number of ignitions in HFTD Zone 1</t>
  </si>
  <si>
    <t>Number in HFTD Zone 1 per year</t>
  </si>
  <si>
    <t>Data for BL322 (non-CPUC HFRA) areas</t>
  </si>
  <si>
    <t>10.c.ii.</t>
  </si>
  <si>
    <t>Number of ignitions in HFTD Tier 2</t>
  </si>
  <si>
    <t>Number in HFTD Tier 2 per year</t>
  </si>
  <si>
    <t>Data for HFTD Tier 2 and 200 ft. Outer Buffer</t>
  </si>
  <si>
    <t>10.c.iii.</t>
  </si>
  <si>
    <t>Number of ignitions in HFTD Tier 3</t>
  </si>
  <si>
    <t>Number in HFTD Tier 3 per year</t>
  </si>
  <si>
    <t>Data for HFTD Tier 3 and 200 ft. Outer Buffer</t>
  </si>
  <si>
    <t xml:space="preserve">10.d. </t>
  </si>
  <si>
    <t>Number of ignitions in HFTD (subtotal, normalized)</t>
  </si>
  <si>
    <t>Number in HFTD per RFW circuit mile day per year</t>
  </si>
  <si>
    <t>Annual performance values in for row 10.c is divided by the following values, RFW Circuit mile day per year:
2015: 85,328
2016: 299,452
2017: 500,939
2018: 299,006
2019: 212,518</t>
  </si>
  <si>
    <t>10.d.i.</t>
  </si>
  <si>
    <t>Number of ignitions in HFTD Zone 1 (normalized)</t>
  </si>
  <si>
    <t>Number in HFTD Zone 1 per RFW circuit mile day per year</t>
  </si>
  <si>
    <t>Annual performance values in for row 10.c.i are divided by the following values, RFW Circuit mile day per year:
2015: 85,328
2016: 299,452
2017: 500,939
2018: 299,006
2019: 212,519</t>
  </si>
  <si>
    <t>10.d.ii.</t>
  </si>
  <si>
    <t>Number of ignitions in HFTD Tier 2 (normalized)</t>
  </si>
  <si>
    <t>Number in HFTD Tier 2 per RFW circuit mile day per year</t>
  </si>
  <si>
    <t>Annual performance values in for row 10.c.ii are divided by the following values, RFW Circuit mile day per year:
2015: 85,328
2016: 299,452
2017: 500,939
2018: 299,006
2019: 212,520</t>
  </si>
  <si>
    <t>10.d.iii.</t>
  </si>
  <si>
    <t>Number of ignitions in HFTD Tier 3 (normalized)</t>
  </si>
  <si>
    <t>Number in HFTD Tier 3 per RFW circuit mile day per year</t>
  </si>
  <si>
    <t>Annual performance values in for row 10.c.iii are divided by the following values, RFW Circuit mile day per year:
2015: 85,328
2016: 299,452
2017: 500,939
2018: 299,006
2019: 212,520</t>
  </si>
  <si>
    <t>10.e.</t>
  </si>
  <si>
    <t>Number of ignitions in non-HFTD (subtotal)</t>
  </si>
  <si>
    <t>Number in non-HFTD per year</t>
  </si>
  <si>
    <t>No Comments</t>
  </si>
  <si>
    <t xml:space="preserve">10.f. </t>
  </si>
  <si>
    <t>Number of ignitions in non-HFTD (normalized)</t>
  </si>
  <si>
    <t>Number in non-HFTD per RFW circuit mile day per year</t>
  </si>
  <si>
    <t>Annual performance values in for row 10.e are divided by the following values, RFW Circuit mile day per year:
2015: 85,328
2016: 299,452
2017: 500,939
2018: 299,006
2019: 212,520</t>
  </si>
  <si>
    <t>11. Critical infrastructure impacted</t>
  </si>
  <si>
    <t>11.a.</t>
  </si>
  <si>
    <t>Critical infrastructure impacted by PSPS</t>
  </si>
  <si>
    <t>Number of critical infrastructure (in accordance with D.19-05-042) locations impacted per hour multiplied by hours offline per year</t>
  </si>
  <si>
    <t>Calculation is based on duration of circuits that were de-energized multiplied by the number of critical infrastructure locations. Some circuits were de-energized more than once in a year. In those cases, those offline hours were summed. 2017 and 2018 include de-energization events similar in nature to PSPS</t>
  </si>
  <si>
    <t>11.b.</t>
  </si>
  <si>
    <t>Critical infrastructure impacted by PSPS (normalized)</t>
  </si>
  <si>
    <t>Number of critical infrastructure (in accordance with D.19-05-042) locations impacted per hour multiplied by hours offline per RFW circuit mile day per year</t>
  </si>
  <si>
    <t>Annual performance values in for row 11.a are divided by the following values, RFW Circuit mile day per year:
2015: 85,328
2016: 299,452
2017: 500,939
2018: 299,006
2019: 212,520</t>
  </si>
  <si>
    <t>Table 3: List and description of additional metrics, last 5 years</t>
  </si>
  <si>
    <t>Metric</t>
  </si>
  <si>
    <t>Performance</t>
  </si>
  <si>
    <t>Units</t>
  </si>
  <si>
    <t>Underlying assumptions</t>
  </si>
  <si>
    <t>Third-party validation</t>
  </si>
  <si>
    <t>Emergency 911 response times</t>
  </si>
  <si>
    <t>Percentage of SCE response within 1 hour.</t>
  </si>
  <si>
    <t>Response to Public Agency calls within 1 hour where agency is standing by, excluding Major Event Days. 
2019 data is still in the processes of being calculated. Will be available Q2 2020</t>
  </si>
  <si>
    <t>Utility Data, Deep-dive audits of select portions of utility grid</t>
  </si>
  <si>
    <t>Faults in HFRA - Contact from Object</t>
  </si>
  <si>
    <t>Number of faults in HFRA by category</t>
  </si>
  <si>
    <t>Number of faults in HFRA based on cause. These metrics may help to provide insight on controllable and uncontrollable risks or help plan future activities to focus on a particular type of fault or outage that may be of wildfire risk. Note 2019 data is from Jan 1 - Oct 1 2019</t>
  </si>
  <si>
    <t>Deep-dive audits of select
portions of utility grid</t>
  </si>
  <si>
    <t>Faults in HFRA - Equipment Failure</t>
  </si>
  <si>
    <t>Number of faults in HFRA based on cause. These metrics may help to provide insight on controllable and uncontrollable risks or help plan future activities to focus on a particular type of fault or outage that may be of wildfire risk.  Note 2019 data is from Jan 1 - Oct 1 2019</t>
  </si>
  <si>
    <t>Faults in HFRA - Other</t>
  </si>
  <si>
    <t>Table 4: List and description of program targets, last 5 years</t>
  </si>
  <si>
    <t>Program target</t>
  </si>
  <si>
    <t>Pilot installation of 50 CAL FIRE-exempt surge arrestor units in target locations</t>
  </si>
  <si>
    <t>50 Locations of 50 pilot locations installed. All pilot units installed in Victorville District.</t>
  </si>
  <si>
    <t>Number of Surge Arrestors</t>
  </si>
  <si>
    <t>Data stored on the Wildfire Mitigation Dashboard on SAS VA and is updated by Asset Management, Strategy, and Engineering</t>
  </si>
  <si>
    <t>Results of 50 CAL FIRE-exempt surge arrestor pilot. Results of meter alarming pilot for downed energized conductor</t>
  </si>
  <si>
    <t>Pilot meter alarming for downed energized conductor</t>
  </si>
  <si>
    <t>Completed pilot meter alarming for downed energized conductor. Pilot is now operational system wide.</t>
  </si>
  <si>
    <t>Evaluate Distribution Fault Anticipation (DFA) technology and conduct pilot installation of at least 10 DFA devices</t>
  </si>
  <si>
    <t>Exceeded goal of 10 units. 54 of 60 units installed in field. 24 of the 54 installed units fully commissioned. Remaining units will be commissioned/installed Q1/2020.</t>
  </si>
  <si>
    <t>Results of distributed fault anticipation technology assessment and pilot. Evaluation of results of BVLOS of UAS</t>
  </si>
  <si>
    <t>Evaluate Beyond Visual Line of Sight Unmanned Aerial System capabilities</t>
  </si>
  <si>
    <t xml:space="preserve">Goal Completed; Final Advanced UAS Study report socialized. Merge learnings from the Advanced UAS study with successes/lessons learned from the Aerial Inspection program and incorporate into a revised UAS Strategy presentation._x000D_
</t>
  </si>
  <si>
    <t>Data stored on the Wildfire Mitigation Dashboard on SAS VA and is updated by Grid Resiliency Program Management Office</t>
  </si>
  <si>
    <t>Evaluate Rapid Earth Fault Current Limiters/Arc Suppression Coils</t>
  </si>
  <si>
    <t>Conduct assessment by end of 2019. Assessment completed with a recommendation to proceed with a pilot install.</t>
  </si>
  <si>
    <t>Assessment of REFCL/ASC feasibility. Assessment of technologies for reducing fault energy. Assessment and development of specifications of fire-retardant barriers for wood poles. Assessment of substation-class electronic fuses. Assessment of single phase reclosing</t>
  </si>
  <si>
    <t>Evaluate alternate fault detection technology</t>
  </si>
  <si>
    <t>Conduct technology assessment by end of 2019. Assessment completed with a recommendation to proceed with pilot installs.</t>
  </si>
  <si>
    <t>Evaluate fire retardant barrier for wood poles</t>
  </si>
  <si>
    <t>Evaluate use of wood pole with protective barrier. Completed evaluation of new fire-retardant wrap for wood poles as an alternative to fire-resistant composite poles; published associated design standards. Implementing fire-retardant wrap based on positive testing.</t>
  </si>
  <si>
    <t>Evaluate substation-class electronic fuses</t>
  </si>
  <si>
    <t>Conduct technology assessment by end of 2019. Engineering evaluation is complete and determined to not move forward with this technology, evaluation work paper completed.</t>
  </si>
  <si>
    <t>Evaluate branch line protection to include single phase reclosing</t>
  </si>
  <si>
    <t>Complete evaluation. Evaluation paper completed. 8 pilot units installed.</t>
  </si>
  <si>
    <t>Develop standard installation practices for Aeolian vibration dampers</t>
  </si>
  <si>
    <t>Evaluate need for aeolian vibration dampers publish standards for use. Standards published for use of aeolian dampers with existing conductor. SCE is working with vendors on product evaluation for need and use of aeolian dampers with covered conductor.</t>
  </si>
  <si>
    <t>Publish vibration damper installation procedure. Publish ridge pin construction installation procedure. Publish updated connector selection requirements document</t>
  </si>
  <si>
    <t>Develop standard installation practices for ridge pin construction for conductor rebuild</t>
  </si>
  <si>
    <t>Standards published and operational. Installation practices updated for inclusion of ridge pin construction in high wind areas and is operational.</t>
  </si>
  <si>
    <t>Update distribution overhead requirements for connector selection in HFRA</t>
  </si>
  <si>
    <t>Design and Construction standards published for connector selection for use in HFRA. The connector selection standards updated to require the use of CAL FIRE exempt bolted wedge connectors when working in HFRA.</t>
  </si>
  <si>
    <t>Conduct a direct mail campaign to inform customers in HFRA</t>
  </si>
  <si>
    <t>Reached approximately 1.5 million customers in HFRA through 2019 direct mailer. SCE's Dear Neighbor letter has been sent to all customers in HFRA and in non-HFRA.</t>
  </si>
  <si>
    <t>Data stored on the Wildfire Mitigation Dashboard on SAS VA and is updated by Local Public Affairs</t>
  </si>
  <si>
    <t>Copy of letter and customer list. Schedule/Plan of community meetings. Presentation materials, sign-in sheet, invitee list</t>
  </si>
  <si>
    <t>Develop Local Government Education and Engagement Community Meeting plan</t>
  </si>
  <si>
    <t>Meeting plan developed. Local Government Education and Engagement Community Meeting Plan has been developed and is the framework for SCE's execution._x000D_</t>
  </si>
  <si>
    <t>Execute Local Government Education and Engagement Community Meeting according to plan</t>
  </si>
  <si>
    <t>145 of 145 (100%) community meetings_x000D_. SCE has met with all 145 cities in HFRA as of 12/31/2019._x000D_</t>
  </si>
  <si>
    <t>Wildfire response training for new or existing responders</t>
  </si>
  <si>
    <t>Conducted wildfire response training for new or existing responders_x000D_. Conducted training sessions for initial design of PSPS Incident Management Teams; IMT staffing is being expanded from initial design and trainings will be held as necessary for the remainder of the year._x000D_</t>
  </si>
  <si>
    <t>Data stored on the Wildfire Mitigation Dashboard on SAS VA and is updated by Business Resiliency</t>
  </si>
  <si>
    <t>Training sign-in sheets. Training/Seminar materials, exercise notes, log of attendees/sign-in sheet</t>
  </si>
  <si>
    <t>Conduct internal IMT Training around wildfire response and de-energization protocols</t>
  </si>
  <si>
    <t>Conducted internal IMT Training around wildfire response and de-energization protocol. Conducted initial training of 175 persons on PSPS Incident Management Teams; Have continued to train additional persons as needed and identified and will continue trainings as needed. _x000D_</t>
  </si>
  <si>
    <t>Determine positions that need enhanced staffing</t>
  </si>
  <si>
    <t>Expanded teams to enable additional scalability and additional training sessions will be held for new personnel being added to the teams. Stood up dedicated PSPS IMT and Task Force effective June 2019. Provided specialized training and exercises for all PSPS IMT members.</t>
  </si>
  <si>
    <t>List of new positions created, or number of personnel needed in existing positions. Roster of newly trained personnel</t>
  </si>
  <si>
    <t>Train, exercise, and qualify new staff to meet identified need</t>
  </si>
  <si>
    <t>Complete evaluation of non-CPUC HFRA for retention or exclusion</t>
  </si>
  <si>
    <t>Evaluation complete; PFM filed on 8/19/2019_x000D_. The technical review of non-CPUC HFRA evaluation results was completed and the non-CPUC HFRA boundary Petition for Modification (PFM) was filed in August 2019.</t>
  </si>
  <si>
    <t>A final disposition determination for each polygon. Documentation identifying the criteria used to determine each polygon's final disposition</t>
  </si>
  <si>
    <t>Complete visual inspection of all distribution circuits in HFRA before 5/31</t>
  </si>
  <si>
    <t>Distr. 100% of structures inspected.</t>
  </si>
  <si>
    <t>Data stored on the Wildfire Mitigation Dashboard on SAS VA and is updated by Distribution</t>
  </si>
  <si>
    <t>Enhanced Overhead Inspection and Maintenance records</t>
  </si>
  <si>
    <t>Remediate all conditions that create a fire risk in accordance with CPUC requirements</t>
  </si>
  <si>
    <t>Distr. 98% of notifications remediated. Remediation goals were not achieved in 2019 due to various reasons, pushing past due notifications into 2020. Goal is to ensure all past due notifications are scheduled and remediated by the end of Q2 2020 putting Transmission and Distribution into compliance.</t>
  </si>
  <si>
    <t>Complete visual inspection of all transmission circuits in HFRA before 5/31</t>
  </si>
  <si>
    <t>Trans. 100% of structures inspected.</t>
  </si>
  <si>
    <t>Data stored on the Wildfire Mitigation Dashboard on SAS VA and is updated by Transmission</t>
  </si>
  <si>
    <t>Trans. 82% of notifications remediated. Remediation goals were not achieved in 2019 due to various reasons, pushing past due notifications into 2020. Goal is to ensure all past due notifications are scheduled and remediated by the end of Q2 2020 putting Transmission and Distribution into compliance.</t>
  </si>
  <si>
    <t>Perform quality review on approximately 7,500 transmission and distribution structures in HFRA based on EOI inspections</t>
  </si>
  <si>
    <t>17,109 of 7,500 structures inspected. The Quality Control group performed field validations of 17,109 EOI inspections completed by Distribution and Transmission work crews as part of the EOI effort. The inspections were performed in the HFRA between December 21, 2018 and August 2, 2019.</t>
  </si>
  <si>
    <t>Number of Quality Review Inspections</t>
  </si>
  <si>
    <t>Data stored on the Wildfire Mitigation Dashboard on SAS VA and is updated by Compliance and Operations Support</t>
  </si>
  <si>
    <t>Quality Oversight / Quality Control records</t>
  </si>
  <si>
    <t>Inspect 50 percent of overhead circuit lines in HFRA</t>
  </si>
  <si>
    <t>4,962 of 4,532 miles scanned. Distribution IR Scanning program was activated on 6/19 and completed scanning 4,962 circuit miles. The results of the IR scanning produced 81 findings. The project is 100% complete. Completed on 12/17/19.</t>
  </si>
  <si>
    <t>Infrared inspection records</t>
  </si>
  <si>
    <t>Remediate conditions as required based on inspection results</t>
  </si>
  <si>
    <t>SCE to remediate distribution IR findings based on established remediation timeline criteria. All E1P1 notifications have been either completed or made safe in the field. All E1P2 notifications that were due in 2019 were completed with the exception of one notification that was rescheduled due to weather and subsequently completed on 1/6/20.</t>
  </si>
  <si>
    <t>Complete IR, Corona, and HD image scanning of all overhead transmission lines in HFRA that are loaded to 40% of rated capacity or higher</t>
  </si>
  <si>
    <t>6,788 of 6,788 miles planned of overhead transmission lines have been flown utilizing IR and corona scanning. All flying has been completed for 2019. In total, 6,788 miles were flown. 6,126 miles were flown in Phase 1, between 2/1/19 and 6/28/19. 662 miles were flown in Phase 2, between 10/14/19 and 11/2/19.</t>
  </si>
  <si>
    <t>Integrate remediation with EOI activities</t>
  </si>
  <si>
    <t>Working to integrate remediation with EOI work. Any Priority 1 conditions or notification items are immediately evaluated and remediated. Priority 2 and 3 notifications will go through internal validation prior to being entered into SAP with a completion date based on HFRA Tier compliance timelines.</t>
  </si>
  <si>
    <t>Review and update SOB 322 to reflect lessons learned from past elevated fire weather threats and integrate, where applicable, new and improved data from its situational awareness resources</t>
  </si>
  <si>
    <t>Review and update to SOB 322 (operating Procedures regarding the operation of sub-transmission and distribution voltage lines traversing high fire areas) complete. Revised SOB 322 to include more details on operating restrictions during elevated fire weather threats, blocking transmission reclosers, fast curve settings, operations during PSPS events, lessons-learned from actual PSPS events, and best practices from other utilities.</t>
  </si>
  <si>
    <t>Updated SOB 322</t>
  </si>
  <si>
    <t>Hire one additional meteorologist</t>
  </si>
  <si>
    <t>Hired one additional meteorologist. Completed hiring of one additional meteorologist for the Wildfire Infrastructure Protection Team.</t>
  </si>
  <si>
    <t>Human Resources record of date hired</t>
  </si>
  <si>
    <t>Notify applicable public safety agencies and local governments of possible de-energization</t>
  </si>
  <si>
    <t>Sent notifications for each of the 16 events to date in 2019. Public Safety Partners and local officials are notified of potential PSPS De-energization’s 3 days in advance and are provided with more detailed circuit information such as type of customer (critical care, essential service, etc.) and period of concern.  </t>
  </si>
  <si>
    <t>ESRB-8 Report(s) filed with the CPUC. EONS Production Order/Invoice</t>
  </si>
  <si>
    <t>Notify Cal OES through the State Warning Center of possible de-energization</t>
  </si>
  <si>
    <t>Sent notifications for each of the 16 events to date in 2019. During a PSPS event, SCE conducts daily conference calls with Cal OES and submits daily reports to the State Warning Center regarding circuits in scope and potentially impacted customers. </t>
  </si>
  <si>
    <t>Notify the CPUC of possible de-energization</t>
  </si>
  <si>
    <t>Sent notifications for each of the 16 events to date in 2019. This Activity is triggered by a PSPS event where SCE is required to submit ESRB-8 documentation to confirm it met the requirements outlined by the CPUC.  </t>
  </si>
  <si>
    <t>Enhance Emergency Outage Notification System (EONS) to include in-language messages</t>
  </si>
  <si>
    <t>PSPS messaging will be delivered in English plus the five primary additional languages within SCE's service area. In Language Solution implemented 11/25/19. PSPS messaging will be delivered in English plus the 5 primary additional languages within SCE Service Territory.</t>
  </si>
  <si>
    <t>Data stored on the Wildfire Mitigation Dashboard on SAS VA and is updated by Business Customer Division</t>
  </si>
  <si>
    <t>Conduct risk analysis which includes, but is not limited to, 2018 fire ignition data, additional distribution and transmission information, and consequence modeling to evaluate wildfire risk at a circuit segment level</t>
  </si>
  <si>
    <t>To evaluate wildfire risk at a circuit segment level. Conducted a risk analysis incorporating 2018 fire ignition data, additional system information, and consequence modeling. SCE has a Wildfire Risk Model to inform granular wildfire risk. The Ignition Module has been enhanced through the incorporation of granular asset characteristics. The Fire Propagation Module leverages data and fire modeling developed by Reax Engineering. The Fire Consequence Module evaluates the consequence of conditional burns based on analysis of population and structure density within each perimeter._x000D_</t>
  </si>
  <si>
    <t>Data stored on the Wildfire Mitigation Dashboard on SAS VA and is updated by Risk Management</t>
  </si>
  <si>
    <t>Completed risk analysis. Updated list of prioritized wildfire drivers and risk mitigation efforts</t>
  </si>
  <si>
    <t>Install at least 315 Units in HFRA</t>
  </si>
  <si>
    <t>357 of 315 Weather stations complete. Lessons learned from 2019 PSPS events have driven SCE’s decision to install more weather stations next year than the 375 originally planned for 2020. Planning is in progress for 2020 installations.</t>
  </si>
  <si>
    <t>Number of Weather Stations Installed</t>
  </si>
  <si>
    <t>Installation Guidelines. Production order/invoice. Weather station location master tracker</t>
  </si>
  <si>
    <t>Enhance capabilities of FPI by increasing granularity, adding historical climatology data, and expanding to cover all of SCE’s service territory</t>
  </si>
  <si>
    <t>Enhanced capabilities of FPI by increasing granularity, adding historical climatology data, and expanding to cover all of SCE’s service territory. Fire Potential Index (FPI) Phase 2 consisted of the FPI being calculated at the circuit level across its HFRA below 6,000 feet. </t>
  </si>
  <si>
    <t>Statement of work. Sign in sheets from trainings</t>
  </si>
  <si>
    <t>Install at least 62 cameras on 31 towers to monitor HFRA</t>
  </si>
  <si>
    <t>91 of 62 HD cameras installed. At conclusion of this initiative in 2020, SCE will have reached 90% coverage of its Tier 2 and Tier 3 HFRA.</t>
  </si>
  <si>
    <t>Number of HD Camera Installed</t>
  </si>
  <si>
    <t>Production order/invoice. HD camera location master tracker</t>
  </si>
  <si>
    <t>Procure and install High Performance Computing Cluster weather and fuels modeling system</t>
  </si>
  <si>
    <t xml:space="preserve">1 out of 1 HPCCs operational. Goal of 1 HPCC installed was completed. Second backup HPCC will be moved from PSSC Labs to the Alhambra Data Center on January 27th. </t>
  </si>
  <si>
    <t>Production Order/invoice. Sign in sheets from trainings</t>
  </si>
  <si>
    <t>Complete implementation of the Asset Reliability and Risk Analytics tools</t>
  </si>
  <si>
    <t>Complete implementation of advanced analytics platform and tools. Completed demo of fire simulation software. High-Performance Computer Cluster is now analyzing historical fires. SCE has developed an Asset Risk Model to prioritize wildfire activities, including the deployment of covered conductor. SCE will continue to enhance and improve the maturity of this model, its ignition modeling, and the ability to reduce risk at the asset level.</t>
  </si>
  <si>
    <t>Data stored on the Wildfire Mitigation Dashboard on SAS VA and is updated by Advanced Analytics and Process Improvement</t>
  </si>
  <si>
    <t>Demonstration of tool</t>
  </si>
  <si>
    <t>Install at least 96 circuit miles of covered conductor in HFRA</t>
  </si>
  <si>
    <t>372 of 96 circuit miles installed. Completed installation of 372 circuit miles of covered conductor through December.</t>
  </si>
  <si>
    <t>Miles of Covered Conductor</t>
  </si>
  <si>
    <t>Data stored on the Wildfire Mitigation Dashboard on SAS VA and is updated by Distribution Program Management</t>
  </si>
  <si>
    <t>List of circuits and associated miles of covered conductor installation. Record of completed work orders of covered conductor construction</t>
  </si>
  <si>
    <t>Conduct evaluation of undergrounding for HFRA</t>
  </si>
  <si>
    <t>Undergrounding Selection methodology was established, with initial scope selection completed in support of 2021 execution. Developed selection methodology to identify scope for consideration for wildfire undergrounding. Through this process, identified ~45 circuit miles of potential scope for additional feasibility review, in support of 2021 GRC scope amount of six miles.</t>
  </si>
  <si>
    <t>Assessment of undergrounding in HFRA</t>
  </si>
  <si>
    <t>Install at least 1,100 composite poles</t>
  </si>
  <si>
    <t>1,421 of 1,100 poles installed. Installed 1,421 composite poles through December vs. target of 1,100. Exceeded target of 1,100 composite poles due to acceleration of 2020 scope.</t>
  </si>
  <si>
    <t>Number of Composite Poles Installed</t>
  </si>
  <si>
    <t>List of circuits and associated number of composite pole installations. Record of completed work orders of covered conductor construction</t>
  </si>
  <si>
    <t>Install at least 7,500 current limiting fuses (CLF) in HFRA locations</t>
  </si>
  <si>
    <t xml:space="preserve">7,765 of 7,500 fuse locations completed. Met target of 7,500 in August. </t>
  </si>
  <si>
    <t>Number of Current Limiting Fuses Installed</t>
  </si>
  <si>
    <t>Record of completed work (i.e., work orders), including circuit, fuse location, and installation date</t>
  </si>
  <si>
    <t>Install at least 50 new remote automatic reclosers (RAR)</t>
  </si>
  <si>
    <t>55 of 50 RARs installed. Installed and fully commissioned 55 RARs through December. Exceeded target of 50 RARs installed and commissioned through December 2019.</t>
  </si>
  <si>
    <t>Number of Remote Controlled Automatic Reclosers Installed</t>
  </si>
  <si>
    <t>Record of completed work (i.e., work orders), including location and installation date</t>
  </si>
  <si>
    <t>Update at least 150 existing RAR settings</t>
  </si>
  <si>
    <t>151 of 150 updated RAR settings. Met 2019 goal of updating RAR settings.</t>
  </si>
  <si>
    <t>List of RAR/CBs for fast curve settings change. Record of completed work of RAR/CB settings (OD43), including circuit, device number, relay change date for fast curves</t>
  </si>
  <si>
    <t>Develop engineering plan to upgrade remaining CB relays and update settings</t>
  </si>
  <si>
    <t>CB relays and update settings. SH-7.1.A: 60 Substations with 300 circuits scoped. SH-7.1.B: 45 Substations with 68 circuits being scoped. All job walks completed, projects scoped and updated into IWP for design/execution.</t>
  </si>
  <si>
    <t>CB Upgrade plan. List of CBs for upgrade and fast curve settings. Record of relay upgrade and fast curve settings. Record of relay upgrade (work order) and record of completed relay settings completed (OD43)</t>
  </si>
  <si>
    <t>Conduct CB upgrades and setting updates according to plan</t>
  </si>
  <si>
    <t>All projects have commenced engineering design, engineering contracts have been issued to the regional engineering vendors who are currently working on the design. There are no overdue projects as of 12/31/19 and therefore the 2019 goal is complete. Construction dates are being scheduled for 2020.</t>
  </si>
  <si>
    <t>Data stored on the Wildfire Mitigation Dashboard on SAS VA and is updated by Transmission Program Management</t>
  </si>
  <si>
    <t>Perform at least 125,000 tree-specific threat assessments in HFRA</t>
  </si>
  <si>
    <t>129,485 of 125,000 trees. New assessor resources were obtained for Q3-Q4, team met the goal of 125,000 removals by year-end 2019.</t>
  </si>
  <si>
    <t>Number of Tree Specific Threat Assessments</t>
  </si>
  <si>
    <t>Data stored on the Wildfire Mitigation Dashboard on SAS VA and is updated by Vegetation Management</t>
  </si>
  <si>
    <t>List of tree assessments performed. List of risk-based tree removals or mitigations performed following tree assessments. Customer refusal forms for trees identified for removal but where the  customer refused to allow removal</t>
  </si>
  <si>
    <t>Perform at least 7,500 risk-based tree removals or mitigations in HFRA</t>
  </si>
  <si>
    <t>5,917 of 7,500 trees. Short of plan by 1,583 (21%). Permitting issues resulted in a revised forecast of approximately 4,500 trees to be removed, as communicated in September. While the team did not meet the SB901 goal of 7,500 removals, the team did meet the revised forecast by year-end 2019.</t>
  </si>
  <si>
    <t>Number of Risk-Based Tree Removals</t>
  </si>
  <si>
    <t>Inspect and clear brush as necessary to achieve 10 feet of clearance for at least 25,000 poles in HFRA that are not part of PRC 4292 brush clearing requirements</t>
  </si>
  <si>
    <t>159,545 of 100,000 poles. Contractor continued to add resources throughout the year to complete work on increased pole population. The team met, and exceeded, the goal of 100,000 poles by year-end 2019.</t>
  </si>
  <si>
    <t>Number of Poles Inspected and Cleared of Brush</t>
  </si>
  <si>
    <t>List of poles inspected. List of poles cleared of brush</t>
  </si>
  <si>
    <t>Obtain tree-to-line clearance distance of 12 feet, as achievable, in HFRA at time of maintenance for line voltages of 2.4kV to 69kV</t>
  </si>
  <si>
    <t>Obtain clearance distance of 12’ in HFRA. The New standard (12’ at time of trim) for distribution voltages piloted in Q1 and Q2. Implementation across HFRA for pruning took place, and tree-specific exceptions were evaluated to ensure required clearance distance maintained. Hired “notification consultants” to provide direct customer interaction and worked with local governments. The team met, and exceeded, the goal by year-end 2019.</t>
  </si>
  <si>
    <t>Records of tree pruning activities to achieve 12 feet of clearance, or documentation of reason why clearance could not or did not need to be achieved (e.g., customer refusals, woody stem trees, etc.)</t>
  </si>
  <si>
    <t>Perform all quarterly DRI inspections</t>
  </si>
  <si>
    <t>Quarterly DRI Inspections on track. 13,015 trees identified for removal in 2019 YTD. Continued historical program for inspections (repeating approximately every 3 months) of areas identified by the CA Tree Mortality Task Force to identify trees that are dead, diseased, or dying.</t>
  </si>
  <si>
    <t>Number of Drought Removal Initiative (DRI) Trees Inspected</t>
  </si>
  <si>
    <t>Inspection records. DRI tree removal records</t>
  </si>
  <si>
    <t>Remove identified dead, dying, or diseased trees in accordance with SCE’s vegetation management program</t>
  </si>
  <si>
    <t>&gt;96% of active inventory removed less than 180 days old. 13,015 trees identified for removal in 2019 YTD. 13,627 trees removed in 2019 YTD. Year-end outlook tracking to ~50% of ~30,000 WMP metric forecast. Continued historical program for removal of trees identified as dead, diseased, or dying. Easing of drought conditions has reduced the volume of trees requiring removal (30,000 originally forecast based on historical average).</t>
  </si>
  <si>
    <t>Number of drought Removal Initiative (DRI) Trees Removed</t>
  </si>
  <si>
    <t>LiDAR inspect at least 1,000 conductor miles in HFRA (results from LiDAR inspections will be used to inform of subject trees assessed under the Hazard Tree Mitigation program)</t>
  </si>
  <si>
    <t>1,559 of 1,000 circuit miles flown. The team met, and exceeded, the goal of 1,000 miles by year-end 2019.</t>
  </si>
  <si>
    <t>Number of Circuit Miles flown with LiDAR</t>
  </si>
  <si>
    <t>Invoices. Flight logs</t>
  </si>
  <si>
    <t>Inspect vegetation adjacent to approximately 450 distribution circuit miles</t>
  </si>
  <si>
    <t>Inspected vegetation adjacent to 2,271 of 450 distribution circuit miles and 870 of 400 transmission circuit miles. Independent QC of annual pruning implemented across territory. Evaluated clearance distance achieved post-pruning. The team met, and exceeded, the goal of 850 total circuit miles by year-end 2019.</t>
  </si>
  <si>
    <t>Number of Distribution Circuit Miles Inspected</t>
  </si>
  <si>
    <t>Distribution circuit miles inspected</t>
  </si>
  <si>
    <t>Inspect vegetation adjacent to approximately 400 transmission circuit miles</t>
  </si>
  <si>
    <t>Number of Transmission Circuit Miles Inspected</t>
  </si>
  <si>
    <t>Transmission circuit miles inspected</t>
  </si>
  <si>
    <t>Table 5: Accidental deaths due to utility wildfire mitigation initiatives, last 5 years</t>
  </si>
  <si>
    <t>Activity</t>
  </si>
  <si>
    <t>Victim</t>
  </si>
  <si>
    <t>Total</t>
  </si>
  <si>
    <t>Full-time employee</t>
  </si>
  <si>
    <t>Contractor</t>
  </si>
  <si>
    <t>Member of public</t>
  </si>
  <si>
    <t>Year</t>
  </si>
  <si>
    <t>Inspection</t>
  </si>
  <si>
    <t>Vegetation management</t>
  </si>
  <si>
    <t>Utility fuel management</t>
  </si>
  <si>
    <t>Grid hardening</t>
  </si>
  <si>
    <t>Other</t>
  </si>
  <si>
    <t>Table 6: OSHA-reportable injuries due to utility wildfire mitigation initiatives, last 5 years</t>
  </si>
  <si>
    <t>Table 7: Methodology for potential impact of ignitions</t>
  </si>
  <si>
    <t>List of all data inputs used in impact simulation</t>
  </si>
  <si>
    <t>Sources of data inputs</t>
  </si>
  <si>
    <t>Data selection and treatment methodologies</t>
  </si>
  <si>
    <t>Assumptions, including SME input</t>
  </si>
  <si>
    <t>Equation(s), functions, or other algorithms used to obtain output</t>
  </si>
  <si>
    <t>Output type(s), e.g., wind speed model</t>
  </si>
  <si>
    <t xml:space="preserve">Wind and weather inputs include historical atmospheric observations, namely surface observations of temperature, relative humidity,  wind speed/direction, and precipitation; as well as weather balloon observations of wind speed/direction and atmospheric seas surface temperatures from buoys, satellite imagery for cloud cover and precipitable water. </t>
  </si>
  <si>
    <t>North American Regional Reanalysis (NARR) dataset (32 km x 32 km resolution)</t>
  </si>
  <si>
    <t xml:space="preserve">First, ten m wind, two m temperature, and two m relative humidity are extracted from the NARR dataset and converted to raster files at 3-hour intervals from 1999 to 2018 (20 years). Ten meter wind speeds components were used to calculate 20 foot wind speeds, in mph and wind azimuth in degrees. Next, a Fosberg Fire Weather Index (FFWI), and  Modified Fosberg Fire Weather Index (MFFWI)  were calculated at 3-hour intervals (see equations in Colum E) to identify historical fire weather days.  MFFWI values were then averaged over a  6-hour period given that rapidly spreading fires cause significant damage in the first six hours of a burn period.  Next, these 6-hour average MFFWI  files were processed to determine the maximum 6-hour MFFWI The fire weather data set combines temperature, relative humidity, and wind speed into a single index ranging from 0 to 100 with 100 corresponding to a wind speed of 30 mph and a fine fuel moisture of 0%. Finally, for each 32 km by 32 km pixel in the NARR data set, the ~7,000 (20 years x 365 average days per year) daily maximum FFWI values were sorted from high to low with associated calendar date.  Based on these data, two MFFWI stacked raster were developed - one containing the highest MFFWI value over 20 years, and the data file containing the corresponding date to that MFFWI.  the second raster set contains the second highest MFFWI and the corresponding date.  These data were used to develop a 20 year fire weather climatology using a Weather Research and Forecasting (WRF) model to recreate historical days of fire weather significance across SCE's service territory.  </t>
  </si>
  <si>
    <r>
      <t>Schroeder's ember ignition probability (P</t>
    </r>
    <r>
      <rPr>
        <vertAlign val="subscript"/>
        <sz val="10"/>
        <color theme="1"/>
        <rFont val="Calibri"/>
        <family val="2"/>
        <scheme val="minor"/>
      </rPr>
      <t>ign</t>
    </r>
    <r>
      <rPr>
        <sz val="10"/>
        <color theme="1"/>
        <rFont val="Calibri"/>
        <family val="2"/>
        <scheme val="minor"/>
      </rPr>
      <t xml:space="preserve">), which assumes a strong correlation between ignition probability based on moisture context rather than temperature. See chart below: </t>
    </r>
  </si>
  <si>
    <r>
      <t xml:space="preserve"> The FFWI formula is:  FFWI = n√ (1+U</t>
    </r>
    <r>
      <rPr>
        <vertAlign val="superscript"/>
        <sz val="10"/>
        <color theme="1"/>
        <rFont val="Calibri"/>
        <family val="2"/>
        <scheme val="minor"/>
      </rPr>
      <t>2</t>
    </r>
    <r>
      <rPr>
        <sz val="10"/>
        <color theme="1"/>
        <rFont val="Calibri"/>
        <family val="2"/>
        <scheme val="minor"/>
      </rPr>
      <t>), where "U" is the 20 ft wind speed in miles per hour and "n" is the function of equilibrium moisture content (M</t>
    </r>
    <r>
      <rPr>
        <vertAlign val="subscript"/>
        <sz val="10"/>
        <color theme="1"/>
        <rFont val="Calibri"/>
        <family val="2"/>
        <scheme val="minor"/>
      </rPr>
      <t>eq</t>
    </r>
    <r>
      <rPr>
        <sz val="10"/>
        <color theme="1"/>
        <rFont val="Calibri"/>
        <family val="2"/>
        <scheme val="minor"/>
      </rPr>
      <t>.) is calculated as:  n = 1-2 (M</t>
    </r>
    <r>
      <rPr>
        <vertAlign val="subscript"/>
        <sz val="10"/>
        <color theme="1"/>
        <rFont val="Calibri"/>
        <family val="2"/>
        <scheme val="minor"/>
      </rPr>
      <t>eq</t>
    </r>
    <r>
      <rPr>
        <sz val="10"/>
        <color theme="1"/>
        <rFont val="Calibri"/>
        <family val="2"/>
        <scheme val="minor"/>
      </rPr>
      <t>./30) + 1.5 (M</t>
    </r>
    <r>
      <rPr>
        <vertAlign val="subscript"/>
        <sz val="10"/>
        <color theme="1"/>
        <rFont val="Calibri"/>
        <family val="2"/>
        <scheme val="minor"/>
      </rPr>
      <t>eq.</t>
    </r>
    <r>
      <rPr>
        <sz val="10"/>
        <color theme="1"/>
        <rFont val="Calibri"/>
        <family val="2"/>
        <scheme val="minor"/>
      </rPr>
      <t>/30)</t>
    </r>
    <r>
      <rPr>
        <vertAlign val="superscript"/>
        <sz val="10"/>
        <color theme="1"/>
        <rFont val="Calibri"/>
        <family val="2"/>
        <scheme val="minor"/>
      </rPr>
      <t>2</t>
    </r>
    <r>
      <rPr>
        <sz val="10"/>
        <color theme="1"/>
        <rFont val="Calibri"/>
        <family val="2"/>
        <scheme val="minor"/>
      </rPr>
      <t xml:space="preserve"> + 0.5 (M</t>
    </r>
    <r>
      <rPr>
        <vertAlign val="subscript"/>
        <sz val="10"/>
        <color theme="1"/>
        <rFont val="Calibri"/>
        <family val="2"/>
        <scheme val="minor"/>
      </rPr>
      <t>eq.</t>
    </r>
    <r>
      <rPr>
        <sz val="10"/>
        <color theme="1"/>
        <rFont val="Calibri"/>
        <family val="2"/>
        <scheme val="minor"/>
      </rPr>
      <t>/30)</t>
    </r>
    <r>
      <rPr>
        <vertAlign val="superscript"/>
        <sz val="10"/>
        <color theme="1"/>
        <rFont val="Calibri"/>
        <family val="2"/>
        <scheme val="minor"/>
      </rPr>
      <t>3</t>
    </r>
    <r>
      <rPr>
        <sz val="10"/>
        <color theme="1"/>
        <rFont val="Calibri"/>
        <family val="2"/>
        <scheme val="minor"/>
      </rPr>
      <t xml:space="preserve"> .   "M</t>
    </r>
    <r>
      <rPr>
        <vertAlign val="subscript"/>
        <sz val="10"/>
        <color theme="1"/>
        <rFont val="Calibri"/>
        <family val="2"/>
        <scheme val="minor"/>
      </rPr>
      <t>eq.</t>
    </r>
    <r>
      <rPr>
        <sz val="10"/>
        <color theme="1"/>
        <rFont val="Calibri"/>
        <family val="2"/>
        <scheme val="minor"/>
      </rPr>
      <t>" is calculated  differently based on the relative humidity (RH). If RH is less than 10%, then M</t>
    </r>
    <r>
      <rPr>
        <vertAlign val="subscript"/>
        <sz val="10"/>
        <color theme="1"/>
        <rFont val="Calibri"/>
        <family val="2"/>
        <scheme val="minor"/>
      </rPr>
      <t>eq</t>
    </r>
    <r>
      <rPr>
        <sz val="10"/>
        <color theme="1"/>
        <rFont val="Calibri"/>
        <family val="2"/>
        <scheme val="minor"/>
      </rPr>
      <t xml:space="preserve"> = 0.3 + 0.28 x RH - 0.00058 x RH x T, where "RH" is relative humidity and "T" is temperature in degrees Fahrenheit.  If RH is 10% or greater up to 50%  , then M</t>
    </r>
    <r>
      <rPr>
        <vertAlign val="subscript"/>
        <sz val="10"/>
        <color theme="1"/>
        <rFont val="Calibri"/>
        <family val="2"/>
        <scheme val="minor"/>
      </rPr>
      <t>eq</t>
    </r>
    <r>
      <rPr>
        <sz val="10"/>
        <color theme="1"/>
        <rFont val="Calibri"/>
        <family val="2"/>
        <scheme val="minor"/>
      </rPr>
      <t xml:space="preserve"> = 2.23 + 0.16 x RH - 0.0148 x RH x T; If RH is 50% or greater, then  M</t>
    </r>
    <r>
      <rPr>
        <vertAlign val="subscript"/>
        <sz val="10"/>
        <color theme="1"/>
        <rFont val="Calibri"/>
        <family val="2"/>
        <scheme val="minor"/>
      </rPr>
      <t>eq</t>
    </r>
    <r>
      <rPr>
        <sz val="10"/>
        <color theme="1"/>
        <rFont val="Calibri"/>
        <family val="2"/>
        <scheme val="minor"/>
      </rPr>
      <t xml:space="preserve"> =21.1 - 0.4944 x RH + 0.00557 x RH</t>
    </r>
    <r>
      <rPr>
        <vertAlign val="superscript"/>
        <sz val="10"/>
        <color theme="1"/>
        <rFont val="Calibri"/>
        <family val="2"/>
        <scheme val="minor"/>
      </rPr>
      <t>2</t>
    </r>
    <r>
      <rPr>
        <sz val="10"/>
        <color theme="1"/>
        <rFont val="Calibri"/>
        <family val="2"/>
        <scheme val="minor"/>
      </rPr>
      <t xml:space="preserve"> - 0.00035 x RH x T.  It was discovered during the  CPUC fire map development process that the FFWI could result in "off season"  (winter, following significant rain events) being falsely identified as fire weather days. To avoid this issue, a MFFWI was developed to identify wind events that occur with relatively low humidity and high temperatures. MFFWI is defined as MFFWI = FFWI x (P</t>
    </r>
    <r>
      <rPr>
        <vertAlign val="subscript"/>
        <sz val="10"/>
        <color theme="1"/>
        <rFont val="Calibri"/>
        <family val="2"/>
        <scheme val="minor"/>
      </rPr>
      <t>ign</t>
    </r>
    <r>
      <rPr>
        <sz val="10"/>
        <color theme="1"/>
        <rFont val="Calibri"/>
        <family val="2"/>
        <scheme val="minor"/>
      </rPr>
      <t>/100), where P</t>
    </r>
    <r>
      <rPr>
        <vertAlign val="subscript"/>
        <sz val="10"/>
        <color theme="1"/>
        <rFont val="Calibri"/>
        <family val="2"/>
        <scheme val="minor"/>
      </rPr>
      <t>ign</t>
    </r>
    <r>
      <rPr>
        <sz val="10"/>
        <color theme="1"/>
        <rFont val="Calibri"/>
        <family val="2"/>
        <scheme val="minor"/>
      </rPr>
      <t xml:space="preserve"> is Schroeder's ember ignition probability as a function of fuel temperature and fine fuel moisture content (see chart in Column D)</t>
    </r>
  </si>
  <si>
    <t xml:space="preserve">A fire weather data set  including approximately 900 days. For  modeling purposes these data were distilled to the most severe 40 days for a given location within SCE's service territory. High resolution (2 km x 2 km) hourly gridded fields of relative humidity , temperature, dead fuel moisture, and wind speed/direction. </t>
  </si>
  <si>
    <t>The data and methods described in this document are reflective of the REAX fire modeling methodology described in SCE 2021 GRC SCE-01, Volume 2, Workpaper "Reax Engineering: Fire Risk from Overhead Electrical Facilities" for a detailed overview.</t>
  </si>
  <si>
    <t xml:space="preserve">Fuel and topography inputs include surface vegetation model, including canopy height, canopy cover, canopy base height, and canopy bulk density, and dead fuel moisture at a 30 m x 30 m resolution </t>
  </si>
  <si>
    <t>LANDFIRE 2014 (1.4.0)</t>
  </si>
  <si>
    <t>Fuel data describe the composition and characteristics of surface and canopy fuel. LANDFIRE 2014 uses both the Scott and Burgan Fire Behavior Fuel Model. Fire behavior fuel models represent distinct distributions of fuel loading found among surface fuel components (live and dead),size classes, and fuel types, based on grass, shrub, timber, and slash fuel types. The Scott and Burgan model increases prediction accuracy by providing modeling more fuel types (grass, shrub, timber, slash) than previous models. It also captures moisture variations and unique fuel differences, to model the impact of  multiple or varying fuel and fire scenarios; Topography includes the aspect, elevation, and slope.  Specific data selection, tools, and methodology can be found in Toney et al. (2007) " Use of FIA Plot Data in the LANDFIRE Project"  https://www.nrs.fs.fed.us/pubs/gtr/gtr_wo077/gtr_wo077_309.pdf</t>
  </si>
  <si>
    <t>Urban areas are marked as non-burnable in LANDFIRE;  This model does not reflect fire activity from 2015-2018. For that reason, near-term fire risk may  be overestimated in recently-burned areas; LANDFIRE data products tend to over-estimate fire behavior in desert areas. Desert fuels typically do not burn due to lack of fuel continuity. However, in years where rainfall has been plentiful, an herbaceous surface layer capable of supporting propagating fires may be present. LANDFIRE inputs for desert areas reflect fuel conditions when an herbaceous surface layer is present.</t>
  </si>
  <si>
    <t xml:space="preserve">30 m x 30 m raster of fuel data for all of SCE service territory. </t>
  </si>
  <si>
    <t>The data and methods described in this document are reflective of the REAX fire modeling methodology described in SCE 2021 GRC SCE-01, Volume 2, Workpaper "Reax Engineering: Fire Risk from Overhead Electrical Facilities" for a  detailed overview.</t>
  </si>
  <si>
    <t xml:space="preserve">GIS data depicting SCE overhead transmission and distribution lines. </t>
  </si>
  <si>
    <t xml:space="preserve">SCE cGIS System </t>
  </si>
  <si>
    <t>A 100 m buffer was applied to SCE overhead transmission and distribution lines to create an "ignition mask." Random ignitions were distributed within these areas defined by the ignition mask. For each random ignition location, a weather day is also randomly selected from the 40 most severe fire weather days in proximity to that ignition location/time combination, based on FFWI.</t>
  </si>
  <si>
    <t>By distributing ignitions randomly and uniformly within a buffer surrounding overhead facilities, it is inherently assumed that ignition likelihood is equal at all locations within the analyzed area. Other factors that may affect ignition likelihood such as protective devices on circuits, presence or absence of canopy, and highly localized wind patterns are not considered in this analysis.</t>
  </si>
  <si>
    <t xml:space="preserve">A GIS overlay with SCE overhead transmission and distribution lines, along with a corresponding 100 m buffer; and random ignitions distributed within the areas defined by the ignition mask; along with the corresponding randomly selected FFWI weather day and 6 hour weather data. </t>
  </si>
  <si>
    <t xml:space="preserve">GIS data depicting population and housing density for each California census block </t>
  </si>
  <si>
    <t>U.S. Census Data</t>
  </si>
  <si>
    <t xml:space="preserve">REAX outputs use 2010 Census Data. </t>
  </si>
  <si>
    <t xml:space="preserve">Structure density data were obtained from the 2010 census and do not reflect development that has occurred since 2010. Structure density data are at the census block level and do not reflect precise locations of individual structures; SCE has developed additional enhancements to utilize updated 2017 Census data. </t>
  </si>
  <si>
    <t xml:space="preserve">Bins were created to simplify value ranges;  These bins range in value from close to zero structures per square mile, to greater than 30 structures per square miles. </t>
  </si>
  <si>
    <t xml:space="preserve">30 m x 30 m raster of population and structure density. </t>
  </si>
  <si>
    <t xml:space="preserve">Output data from previous processes </t>
  </si>
  <si>
    <t xml:space="preserve">ELMFIRE is free open source software for modeling wildland fire spread; It was used to develop Monte Carlo simulations to create conditional burn probabilities for locations within the ignition masks identified in previous processes. </t>
  </si>
  <si>
    <t xml:space="preserve">Most fire models, including ELMFIRE lack capabilities to model fire spread through built up or urban areas; Fires are modeled for a duration of 6 hours; consequently, impacts beyond 6 hours of spread are not addressed.  It does not take into account varying lengths in fire suppression time that may be more or less than six hours. </t>
  </si>
  <si>
    <t>The equations used to develop these simulations can be found in:  Lautenberger, Chris (2013), "Wildland Fire Modeling with an Eulerian Level Set Method and Automated Calibration." "https://www.sciencedirect.com/science/article/abs/pii/S0379711213001343?via%3Dihub</t>
  </si>
  <si>
    <t xml:space="preserve">~100,000 raster files containing conditional burn probabilities, Fire volume ( fire area and flame length) for all ignitions within each  ignition location within defined ignition masks. </t>
  </si>
  <si>
    <t xml:space="preserve">Raster files of conditional burn probabilities; GIS data for population and housing density </t>
  </si>
  <si>
    <t xml:space="preserve">For each simulated fire, the total number of impacted structures is estimated by integrating the area burned with the population and structure density for each pixel within the fire perimeter  at the end of a six-hour simulation. All raster outputs are smoothed and interpolated to create average 300 m  x 300 m resolution "REAX" grids. </t>
  </si>
  <si>
    <t xml:space="preserve"> This method cannot determine to what extent specific structures would be impacted by a particular fire, as it captures the average losses at the census block level, For example, if a fire burns 1 square mile, the total number of structures reported by ELMFIRE would be 20. The actual impacted structures, however, would depend on the location of those structures in the census block relative to the fire location. Affected structures may also not directly translate into damaged or destroyed structures. Many structures within a fire perimeter, depending on suppression efforts, may survive. In addition to suppression efforts, structure survivability is also a function of defensible space, construction techniques, and other variables. While some have attempted to model structure losses based on factors such as flame length or ember density, such methods have not been validated and, in such are not used in this model. The impact of Firewise compliance and survivability based on updated California Building Codes are not modeled.   </t>
  </si>
  <si>
    <t>Structure Risk calculated as 0.001 x fire volume x impacted structures</t>
  </si>
  <si>
    <t xml:space="preserve">Fire area (acres) at 30 m x 30 m resolution  fire volume (acre-feet) at 30 m x 30 m resolution; number of impacted structures at 30 m x 30 m resolution; structure risk - product of fire volume and impacted structures. Smoothed and interpolated 300 m x 300 m  into gridded  REAX risk squares. </t>
  </si>
  <si>
    <t>Table 8: Map file requirements for recent and modelled conditions of utility service territory, last 5 years</t>
  </si>
  <si>
    <t>Layer name</t>
  </si>
  <si>
    <t>Measurements</t>
  </si>
  <si>
    <t>Attachment location</t>
  </si>
  <si>
    <t>Recent weather patterns</t>
  </si>
  <si>
    <t>Average annual number of Red Flag Warning days per square mile across service territory</t>
  </si>
  <si>
    <t>Area, days, square mile resolution</t>
  </si>
  <si>
    <t>Average 95th and 99th percentile wind speed and prevailing direction (actual)</t>
  </si>
  <si>
    <t>Area, miles per hour, at a square mile resolution or better, noting where measurements are actual or interpolated</t>
  </si>
  <si>
    <t>Recent drivers of ignition probability</t>
  </si>
  <si>
    <t>Date of recent ignitions categorized by ignition probability driver</t>
  </si>
  <si>
    <t>Point, GPS coordinate, days, square mile resolution</t>
  </si>
  <si>
    <t>Recent use of PSPS</t>
  </si>
  <si>
    <t>Duration of PSPS events and area of the grid affected in customer hours per year</t>
  </si>
  <si>
    <t>Area, customer hours, square mile resolution</t>
  </si>
  <si>
    <t>Measurements / variables</t>
  </si>
  <si>
    <t xml:space="preserve"> Units</t>
  </si>
  <si>
    <t>Appendix location</t>
  </si>
  <si>
    <t>Current baseline state of service
territory and utility equipment</t>
  </si>
  <si>
    <t>Non-HFTD vs HFTD (Zone 1, Tier 2, Tier 3) regions of utility service territory</t>
  </si>
  <si>
    <t>Area, square mile resolution per type</t>
  </si>
  <si>
    <t>Urban vs. rural vs. highly rural regions of utility service territory</t>
  </si>
  <si>
    <t>WUI regions of utility service territory</t>
  </si>
  <si>
    <t>Area, square mile resolution</t>
  </si>
  <si>
    <t>Number and location of critical facilities</t>
  </si>
  <si>
    <t>Point, GPS coordinate</t>
  </si>
  <si>
    <t>Number and location of customers</t>
  </si>
  <si>
    <t>Area, number of people, square mile resolution</t>
  </si>
  <si>
    <t>Number and location of customers belonging to access and functional needs populations</t>
  </si>
  <si>
    <t xml:space="preserve">Overhead transmission lines </t>
  </si>
  <si>
    <t>Line, quarter mile resolution</t>
  </si>
  <si>
    <t xml:space="preserve">Overhead distribution lines </t>
  </si>
  <si>
    <t xml:space="preserve">Location of substations </t>
  </si>
  <si>
    <t xml:space="preserve">Location of weather stations </t>
  </si>
  <si>
    <t>All utility assets by asset type, model, age, specifications, and condition</t>
  </si>
  <si>
    <t>Location of planned utility
equipment additions or removal</t>
  </si>
  <si>
    <t xml:space="preserve">Line, quarter mile resolution </t>
  </si>
  <si>
    <t xml:space="preserve">Urban vs. rural vs. highly rural regions of utility service territory </t>
  </si>
  <si>
    <t xml:space="preserve">WUI regions of utility service territory </t>
  </si>
  <si>
    <t xml:space="preserve">Circuit miles of overhead transmission lines </t>
  </si>
  <si>
    <t xml:space="preserve">Circuit miles of overhead distribution lines </t>
  </si>
  <si>
    <t>Planned 2020 WMP initiative activity per year</t>
  </si>
  <si>
    <t>Location of 2020 WMP initiative activity for each activity as planned to be completed by the end of each year of the plan term</t>
  </si>
  <si>
    <t>Table 10: Weather patterns, last 5 years</t>
  </si>
  <si>
    <t>Weather measurement</t>
  </si>
  <si>
    <t>5-year historical average</t>
  </si>
  <si>
    <t>Red Flag Warning days</t>
  </si>
  <si>
    <t>RFW circuit mile days per year</t>
  </si>
  <si>
    <t>Days rated at the top 30% of proprietary fire potential index or similar fire risk index measure</t>
  </si>
  <si>
    <t>UNKNOWN</t>
  </si>
  <si>
    <t>Circuit mile days where proprietary measure rated above top 30% threshold per year
Threshold defined as top 30% of FPI or equivalent scale (e.g., “Extreme” on SCE’s FPI; “extreme”, 15 or greater, on SDG&amp;E’s FPI; and 4 or above on PG&amp;E’s FPI).</t>
  </si>
  <si>
    <t xml:space="preserve">95th percentile wind conditions </t>
  </si>
  <si>
    <t xml:space="preserve">99th percentile wind conditions </t>
  </si>
  <si>
    <t>Table 11a: Key recent drivers of ignition probability (Distribution), last 5 years</t>
  </si>
  <si>
    <t>Incident type by ignition probability driver</t>
  </si>
  <si>
    <t>Near misses tracked (y/n)?</t>
  </si>
  <si>
    <t>Number of incidents per year (faults)</t>
  </si>
  <si>
    <t>Average percentage probability of ignition per incident</t>
  </si>
  <si>
    <t>Number of ignitions per year from this driver</t>
  </si>
  <si>
    <t>Average</t>
  </si>
  <si>
    <t>Contact from object</t>
  </si>
  <si>
    <t>All type of object contact</t>
  </si>
  <si>
    <t>Y</t>
  </si>
  <si>
    <t>Animal contact</t>
  </si>
  <si>
    <t>Balloon contact</t>
  </si>
  <si>
    <t>Vegetation contact</t>
  </si>
  <si>
    <t>Vehicle contact</t>
  </si>
  <si>
    <t>Unspecified CFO</t>
  </si>
  <si>
    <t>All types of equipment / facility failure</t>
  </si>
  <si>
    <t>All types of equipment</t>
  </si>
  <si>
    <t>Capacitor bank failure</t>
  </si>
  <si>
    <t>Conductor failure—all</t>
  </si>
  <si>
    <t>Conductor failure— wires down</t>
  </si>
  <si>
    <t>Fuse failure—all</t>
  </si>
  <si>
    <t>Fuse failure—conventional blown fuse</t>
  </si>
  <si>
    <t xml:space="preserve">N </t>
  </si>
  <si>
    <t>Lightning arrestor failure</t>
  </si>
  <si>
    <t>Switch failure</t>
  </si>
  <si>
    <t>Transformer failure</t>
  </si>
  <si>
    <t>Crossarm</t>
  </si>
  <si>
    <t>Insulator</t>
  </si>
  <si>
    <t>Splice/Clamp/Connector</t>
  </si>
  <si>
    <t>Other Equipment Types</t>
  </si>
  <si>
    <t>Wire-to-wire contact / Contamination</t>
  </si>
  <si>
    <t>For the purposes of this WMP, SCE’s distribution lines are voltages lower than 50kV.</t>
  </si>
  <si>
    <t>Table 11b: Key recent drivers of ignition probability (Transmission), last 5 years</t>
  </si>
  <si>
    <t>N</t>
  </si>
  <si>
    <t>For the purposes of this WMP, SCE’s transmission lines are voltages greater than 50kV.</t>
  </si>
  <si>
    <t>Table 12: Recent use of PSPS, last 5 years</t>
  </si>
  <si>
    <t>PSPS Characteristic</t>
  </si>
  <si>
    <t>Frequency of PSPS events (total)</t>
  </si>
  <si>
    <t>Number of instances where utility operating protocol requires de-energization of a circuit or portion thereof to reduce ignition probability, per year</t>
  </si>
  <si>
    <t xml:space="preserve">Frequency of PSPS events (normalized) </t>
  </si>
  <si>
    <t>Number of instances where utility operating protocol requires de-energization of a circuit or portion thereof in order to reduce ignition probability, per RFW circuit mile day per year</t>
  </si>
  <si>
    <t xml:space="preserve">Scope of PSPS events (total) </t>
  </si>
  <si>
    <t>Circuit-events, measured in number of events multiplied by number of circuits de-energized per year</t>
  </si>
  <si>
    <t xml:space="preserve">Scope of PSPS events (normalized) </t>
  </si>
  <si>
    <t xml:space="preserve">Circuit-events, measured in number of events multiplied by number of circuits targeted for de-energization per RFW circuit mile day per year </t>
  </si>
  <si>
    <t xml:space="preserve">Duration of PSPS events (total) </t>
  </si>
  <si>
    <t>Customer hours per year</t>
  </si>
  <si>
    <t xml:space="preserve">Duration of PSPS events (normalized) </t>
  </si>
  <si>
    <t>Customer hours per RFW circuit mile day per year</t>
  </si>
  <si>
    <t xml:space="preserve">Table 13: Current baseline state of service territory and utility equipment </t>
  </si>
  <si>
    <t xml:space="preserve">Land use </t>
  </si>
  <si>
    <t xml:space="preserve">Characteristic tracked </t>
  </si>
  <si>
    <t>In non- HFTD</t>
  </si>
  <si>
    <t>In HFTD Zone 1</t>
  </si>
  <si>
    <t>In HFTD Tier 2</t>
  </si>
  <si>
    <t>In HFTD Tier 3</t>
  </si>
  <si>
    <t>In urban areas</t>
  </si>
  <si>
    <t>Circuit miles</t>
  </si>
  <si>
    <t>Circuit miles in WUI</t>
  </si>
  <si>
    <t>Number of critical facilities</t>
  </si>
  <si>
    <t>Number of critical facilities in WUI</t>
  </si>
  <si>
    <t>Number of customers</t>
  </si>
  <si>
    <t>Number of customers in WUI</t>
  </si>
  <si>
    <t>Number of customers belonging to access and functional needs populations</t>
  </si>
  <si>
    <t>Number of customers belonging to access and functional needs populations in WUI</t>
  </si>
  <si>
    <t>Circuit miles of overhead transmission lines</t>
  </si>
  <si>
    <t>Circuit miles of overhead transmission lines in WUI</t>
  </si>
  <si>
    <t>Circuit miles of overhead distribution lines</t>
  </si>
  <si>
    <t>Circuit miles of overhead distribution lines in WUI</t>
  </si>
  <si>
    <t>Number of substations</t>
  </si>
  <si>
    <t>Number of substations in WUI</t>
  </si>
  <si>
    <t>In rural areas</t>
  </si>
  <si>
    <t>In highly rural areas</t>
  </si>
  <si>
    <t>Table 14: Summary data on weather station count</t>
  </si>
  <si>
    <t>Weather station count type</t>
  </si>
  <si>
    <t>Current count</t>
  </si>
  <si>
    <t>Unit (s)</t>
  </si>
  <si>
    <t xml:space="preserve">Number of weather stations (total) </t>
  </si>
  <si>
    <t>Total number located in service territory and operated by utility</t>
  </si>
  <si>
    <t>Number of weather stations (normalized)</t>
  </si>
  <si>
    <t>Total number located in service territory and operated by utility, divided by total number of circuit miles in utility service territory</t>
  </si>
  <si>
    <t>Number of weather stations in non-HFTD (total)</t>
  </si>
  <si>
    <t xml:space="preserve">Total number located in non-HFTD service territory and operated by utility </t>
  </si>
  <si>
    <t>Number of weather stations in non-HFTD (normalized)</t>
  </si>
  <si>
    <t>Total number located in non-HFTD service territory and operated by utility, divided by total number of circuit miles in non-HFTD service territory</t>
  </si>
  <si>
    <t>Number of weather stations in HFTD Zone 1 (total)</t>
  </si>
  <si>
    <t>Total number located in HFTD Zone 1 service territory and operated by utility</t>
  </si>
  <si>
    <t>Number of weather stations in HFTD Zone 1 (normalized)</t>
  </si>
  <si>
    <t>Total number located in HFTD Zone 1 service territory and operated by utility, divided by total number of circuit miles in HFTD Zone 1 service territory</t>
  </si>
  <si>
    <t>Number of weather stations in HFTD Tier 2 (total)</t>
  </si>
  <si>
    <t>Total number located in HFTD Tier 2 service territory and operated by utility</t>
  </si>
  <si>
    <t>Number of weather stations in HFTD Tier 2 (normalized)</t>
  </si>
  <si>
    <t>Total number located in HFTD Tier 2 service territory and operated by utility, divided by total number of circuit miles in HFTD Tier 2 service territory</t>
  </si>
  <si>
    <t>Number of weather stations in HFTD Tier 3 (total)</t>
  </si>
  <si>
    <t xml:space="preserve">Total number located in HFTD Tier 3 service territory and operated by utility </t>
  </si>
  <si>
    <t>Number of weather stations in HFTD Tier 3 (normalized)</t>
  </si>
  <si>
    <t>Total number located in HFTD Tier 3 service territory and operated by utility, divided by total number of circuit miles in HFTD Tier 3 service territory</t>
  </si>
  <si>
    <t>Table 15: Summary data on fault indicator count</t>
  </si>
  <si>
    <t>Fault indicator count type</t>
  </si>
  <si>
    <t xml:space="preserve">Number of fault indicators (total) </t>
  </si>
  <si>
    <t xml:space="preserve">Number of fault indicators (normalized) </t>
  </si>
  <si>
    <t>Number of fault indicators in non-HFTD (total)</t>
  </si>
  <si>
    <t>Number of fault indicators in non-HFTD (normalized)</t>
  </si>
  <si>
    <t>Number of fault indicators in HFTD Zone 1 (total)</t>
  </si>
  <si>
    <t>Number of fault indicators in HFTD Zone 1 (normalized)</t>
  </si>
  <si>
    <t>Number of fault indicators in HFTD Tier 2 (total)</t>
  </si>
  <si>
    <t xml:space="preserve">Total number located in HFTD Tier 2 service territory and operated by utility </t>
  </si>
  <si>
    <t>Number of fault indicators in HFTD Tier 2 (normalized)</t>
  </si>
  <si>
    <t>Number of fault indicators in HFTD Tier 3 (total)</t>
  </si>
  <si>
    <t>Total number located in HFTD Tier 3 service territory and operated by utility</t>
  </si>
  <si>
    <t>Number of fault indicators in HFTD Tier 3 (normalized)</t>
  </si>
  <si>
    <t>Table 16: Location of planned utility equipment additions or removal by end of 3-year plan term</t>
  </si>
  <si>
    <t>Land use</t>
  </si>
  <si>
    <t>Characteristic tracked</t>
  </si>
  <si>
    <t>Changes by end - 2022</t>
  </si>
  <si>
    <t xml:space="preserve">In non-HFTD </t>
  </si>
  <si>
    <t xml:space="preserve">In HFTD Zone 1 </t>
  </si>
  <si>
    <t xml:space="preserve">In HFTD Tier 2 </t>
  </si>
  <si>
    <t>Number of weather stations</t>
  </si>
  <si>
    <t>Number of weather stations in WUI</t>
  </si>
  <si>
    <t xml:space="preserve">In highly rural areas </t>
  </si>
  <si>
    <t>Values shown represent the level of work that has been scoped and prioritized and may not reflect actual targets shown in Tables 21-30</t>
  </si>
  <si>
    <t xml:space="preserve">Table 17: Location of planned utility infrastructure upgrades </t>
  </si>
  <si>
    <t>In non-HFTD</t>
  </si>
  <si>
    <t>Total circuit miles planned for hardening each year, all types and locations</t>
  </si>
  <si>
    <t>Reclosers - 22, Branch Line Fuses - 58, Tree Attachments - 1, Covered Conductor - 23.598 circuit miles</t>
  </si>
  <si>
    <t>Covered Conductor - 63.740 circuit miles</t>
  </si>
  <si>
    <t>Covered Conductor - 57.938 circuit miles</t>
  </si>
  <si>
    <t>Tree Attachments - 1, Covered Conductor - 23.598 circuit miles</t>
  </si>
  <si>
    <t>Covered Conductor - 0.014 circuit miles</t>
  </si>
  <si>
    <t>Reclosers - 15, Branch Line Fuses - 109, Tree Attachments - 611, Covered Conductor - 347.051 circuit miles</t>
  </si>
  <si>
    <t>Covered Conductor - 289.744 circuit miles</t>
  </si>
  <si>
    <t>Covered Conductor - 568.008 circuit miles</t>
  </si>
  <si>
    <t>Reclosers - 10, Branch Line Fuses - 230, Tree Attachments - 165, Covered Conductor - 801.807 circuit miles</t>
  </si>
  <si>
    <t>Covered Conductor - 1038.417 circuit miles</t>
  </si>
  <si>
    <t>Covered Conductor - 928.505 circuit miles</t>
  </si>
  <si>
    <t>Total number of substations planned for hardening each year, all locations</t>
  </si>
  <si>
    <t>Circuit miles planned for grid hardening of overhead transmission lines</t>
  </si>
  <si>
    <t>Circuit miles of overhead transmission lines in WUI to harden</t>
  </si>
  <si>
    <t>Circuit miles of overhead distribution lines to harden</t>
  </si>
  <si>
    <t>Reclosers - 9, Branch Line Fuses - 8, Tree Attachments - 1, Covered Conductor - 2.577 circuit miles</t>
  </si>
  <si>
    <t>Covered Conductor - 2.660 circuit miles</t>
  </si>
  <si>
    <t>Covered Conductor - 1.402 circuit miles</t>
  </si>
  <si>
    <t>Reclosers - 4, Branch Line Fuses - 3, Covered Conductor - 0.530
 circuit miles</t>
  </si>
  <si>
    <t>Covered Conductor - 6.430
 circuit miles</t>
  </si>
  <si>
    <t>Branch Line Fuses - 3, Covered Conductor - 3.551 circuit miles</t>
  </si>
  <si>
    <t>Covered Conductor - 3.551 circuit miles</t>
  </si>
  <si>
    <t>Covered Conductor - 9.909 circuit miles</t>
  </si>
  <si>
    <t>Circuit miles of overhead distribution lines in WUI to harden</t>
  </si>
  <si>
    <t>Reclosers - 7, Branch Line Fuses - 20, Covered Conductor - 11.963 circuit miles</t>
  </si>
  <si>
    <t>Covered Conductor - 31.837 circuit miles</t>
  </si>
  <si>
    <t>Covered Conductor - 19.452 circuit miles</t>
  </si>
  <si>
    <t>Reclosers - 2, Branch Line Fuses - 27, Tree Attachments - 1, Covered Conductor - 49.499
 circuit miles</t>
  </si>
  <si>
    <t>Covered Conductor - 139.024
 circuit miles</t>
  </si>
  <si>
    <t>Covered Conductor - 218.587
 circuit miles</t>
  </si>
  <si>
    <t>Reclosers - 4, Branch Line Fuses - 53, Tree Attachments - 1, Covered Conductor - 328.288 circuit miles</t>
  </si>
  <si>
    <t>Covered Conductor - 499.703 circuit miles</t>
  </si>
  <si>
    <t>Covered Conductor - 379.357 circuit miles</t>
  </si>
  <si>
    <t>Number of substations to harden</t>
  </si>
  <si>
    <t>Number of substations in WUI to harden</t>
  </si>
  <si>
    <t>Circuit miles of overhead transmission lines to harden</t>
  </si>
  <si>
    <t>Reclosers - 1, Branch Line Fuses - 3, Covered Conductor - 2.280 circuit miles</t>
  </si>
  <si>
    <t>Covered Conductor - 8.567 circuit miles</t>
  </si>
  <si>
    <t>Covered Conductor - 8.418 circuit miles</t>
  </si>
  <si>
    <t>Reclosers - 1, Branch Line Fuses - 6, Covered Conductor - 55.381
 circuit miles</t>
  </si>
  <si>
    <t>Covered Conductor - 33.009
 circuit miles</t>
  </si>
  <si>
    <t>Covered Conductor - 79.420
 circuit miles</t>
  </si>
  <si>
    <t>Branch Line Fuses - 28, Covered Conductor - 125.205 circuit miles</t>
  </si>
  <si>
    <t>Covered Conductor - 94.440 circuit miles</t>
  </si>
  <si>
    <t>Covered Conductor - 113.117 circuit miles</t>
  </si>
  <si>
    <t>Reclosers - 1, Branch Line Fuses - 12, Covered Conductor - 1.033 circuit miles</t>
  </si>
  <si>
    <t>Covered Conductor - 5.894 circuit miles</t>
  </si>
  <si>
    <t>Covered Conductor - 5.636 circuit miles</t>
  </si>
  <si>
    <t>Reclosers - 2, Branch Line Fuses - 39, Tree Attachments - 287, Covered Conductor - 43.991
 circuit miles</t>
  </si>
  <si>
    <t>Covered Conductor - 43.776
 circuit miles</t>
  </si>
  <si>
    <t>Covered Conductor - 60.202
 circuit miles</t>
  </si>
  <si>
    <t>Reclosers - 1, Branch Line Fuses - 88, Tree Attachments - 3, Covered Conductor - 144.386 circuit miles</t>
  </si>
  <si>
    <t>Covered Conductor - 151.129 circuit miles</t>
  </si>
  <si>
    <t>Covered Conductor - 128.195 circuit miles</t>
  </si>
  <si>
    <t>In highly rural
areas</t>
  </si>
  <si>
    <t>Reclosers - 5, Branch Line Fuses - 15, Covered Conductor - 2.280 circuit miles</t>
  </si>
  <si>
    <t>Covered Conductor - 14.780 circuit miles</t>
  </si>
  <si>
    <t>Covered Conductor - 23.0285 circuit miles</t>
  </si>
  <si>
    <t>Reclosers - 6, Branch Line Fuses - 31, Tree Attachments - 236, Covered Conductor - 194.571
 circuit miles</t>
  </si>
  <si>
    <t>Covered Conductor - 71.296
 circuit miles</t>
  </si>
  <si>
    <t>Covered Conductor - 196.227
 circuit miles</t>
  </si>
  <si>
    <t>Branch Line Fuses - 2, Tree Attachments - 78, Covered Conductor - 192.874 circuit miles</t>
  </si>
  <si>
    <t>Covered Conductor - 279.990 circuit miles</t>
  </si>
  <si>
    <t>Covered Conductor - 293.440 circuit miles</t>
  </si>
  <si>
    <t>Reclosers - 1</t>
  </si>
  <si>
    <t>Branch Line Fuses - 3, Tree Attachments - 68, Covered Conductor - 3.079
 circuit miles</t>
  </si>
  <si>
    <t>Covered Conductor - 2.640
 circuit miles</t>
  </si>
  <si>
    <t>Covered Conductor - 7.140
 circuit miles</t>
  </si>
  <si>
    <t>Branch Line Fuses - 2, Tree Attachments - 78, Covered Conductor - 4.805 circuit miles</t>
  </si>
  <si>
    <t>Covered Conductor - 9.601 circuit miles</t>
  </si>
  <si>
    <t>Covered Conductor - 4.484 circuit miles</t>
  </si>
  <si>
    <t>Table 18a: Key drivers of ignition probability (Distribution)</t>
  </si>
  <si>
    <t>Ignition probability drivers</t>
  </si>
  <si>
    <t>Number of incidents per year (according to 5-year historical average)</t>
  </si>
  <si>
    <t>Average likelihood of ignition per incident</t>
  </si>
  <si>
    <t>Ignitions from this driver 
(according to 5-year historical average)</t>
  </si>
  <si>
    <t>SOB322</t>
  </si>
  <si>
    <t>Contact from Object</t>
  </si>
  <si>
    <t>Table 18b: Key drivers of ignition probability (Transmission)</t>
  </si>
  <si>
    <t>Wire-to-wire contact /Contamination</t>
  </si>
  <si>
    <t>Table 19: Macro trends impacting ignition probability and/or wildfire consequence</t>
  </si>
  <si>
    <t xml:space="preserve">Rank </t>
  </si>
  <si>
    <t>Macro trends impacting utility ignited ignition probability and estimated wildfire consequence by year 10</t>
  </si>
  <si>
    <t>Change in ignition probability and estimated wildfire consequence due to climate change</t>
  </si>
  <si>
    <t xml:space="preserve">SCE has not modeled ignition probability or estimated consequence under future climate scenarios; SCE also recommends aligning on definitions and data sources  for population projections and spatial boundaries for future wild-land-urban interfaces during the modeling process. In such, SCE is limited to ranking only the first three categories. These relative rankings are grounded primarily in academic literature and are meant to reflect potential impacts manifesting themselves in SCE territory. To the extent possible, these references are aligned with "Wildfire Simulations for California's Fourth Climate Change Assessment: Projecting Changes in Extreme Wildfire Events with a Warming Climate, Westerling 2018, prepared for the  Fourth California Climate Change Assessment. Climate change is the primary driver of a range of underlying factors that increase wildfire ignition probability and, in turn, wildfire consequences.  At a high-level, climate change-driven droughts are most tightly coupled with wildfire activity, more so than fuel density and invasive species (e.g., mountain and bark beetles) alone. This is in part because climate change is a driver of these other variables that influence wildfires as secondary factors.  Meanwhile, climate/weather-related factors alone (e.g., droughts, extreme temperatures, high evapotranspiration, dry winds, etc.) can conspire to produce elevated "fire weather" conditions in the service territory. During these conditions, vegetation in the SCE territory is often dry enough to fuel extensive fires regardless of the presence of secondary factors such as invasive species. These fire weather conditions are being and are projected to continue to be exacerbated by climate change.  Extreme multiyear drought (increased temperatures, and decreased precipitation) may lead to increase in dead material, increased bark beetle infestations, and more fuel for wildfire, if left unmanaged.  Increased in the frequency and/or magnitude of wind events can compound these impacts.  Projections by Westerling et al. (2018) point to a future defined by intensifying and, at times, expanding areas of elevated wildfire risk, that are strongly driven by changes to underlying climate conditions used in the statistical modeling. New research further strengthens the primary link between climate change and wildfire activity in California (e.g., Williams et al., 2019 https://agupubs.onlinelibrary.wiley.com/doi/full/10.1029/2019EF001210). It should also be noted that, while the impact of climate change on utility equipment failure (e.g., lines down) may not be overly significant as a wildfire driver, the risk of infrastructure failure leading to a wildfire increases dramatically when climate change makes the underlying and surrounding landscape more conducive to ignitions. </t>
  </si>
  <si>
    <t>Change in ignition probability and estimated wildfire consequence due to relevant invasive species, such as bark beetles</t>
  </si>
  <si>
    <t>Recent work has shown that mountain pine beetle outbreaks do not have a large impact on the area burned in the western United States (e.g., Hart et al., 2015 https://www.pnas.org/content/pnas/early/2015/03/18/1424037112.full.pdf). Hart et al. (2015) find that while beetle infestation and fire activity both increased independently and simultaneous to recent climate warming, wildfire activity has not increased in direct response to beetle activity at broad spatial extents. Ultimately, stands of dead trees killed by bark beetles can have an effect on wildfire behavior, but that effect depends on the severity of “fire weather,” and the level of the bark beetle outbreak, and has little correspondence to the actual land area burned in a wildfire. Westerling (2018) does not explicitly consider the role of bark beetles or other invasive species.</t>
  </si>
  <si>
    <t>Change in ignition probability and estimated wildfire consequence due to other drivers of change in fuel density and moisture</t>
  </si>
  <si>
    <t xml:space="preserve">As previously noted, climate change is a main driver of fuel density and moisture. Vegetation is an existing condition and its contribution to ignition likelihood and wildfire consequences is predicated on its interaction with climate and fire weather conditions. Westerling (2018) uses vegetation fraction as a logistic model variable to determine wildfire presence, but the regression also considers a range of underlying climate variables (e.g., temperature, water deficit, etc.) to help determine how vegetation may convert to wildfire fuel. As a result, we consider fuel density and moisture as secondary to (though influenced by) climate change trends. Fuel density may also be reduced by active forest management; using Sierra Nevada forests as an example, Westerling’s simulation of fuel treatment scenarios indicate a significant reduction of area burned relative to the baseline scenario.   </t>
  </si>
  <si>
    <t>Population changes (including Access and Functional Needs population) that could be impacted by utility ignition</t>
  </si>
  <si>
    <t>SCE uses current population from the U.S. Census to estimate potential consequence; SCE has not used  population projections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lower than the other population trends because it assumes this population is spread out across its service territory and thus includes population outside of the HFTD.</t>
  </si>
  <si>
    <t>Population changes in HFTD that could be impacted by utility ignition</t>
  </si>
  <si>
    <t>SCE uses current population from the U.S. Census to estimate potential consequence; SCE has not used population projections in the current HFTD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higher than the other population trends because population increases in the highest risk areas of SCE's service territory directly increase the consequences for where wildfires are most prone to initiate.</t>
  </si>
  <si>
    <t>Population changes in WUI that could be impacted by utility ignition</t>
  </si>
  <si>
    <t>SCE uses current population projections from the U.S. Census to estimate potential consequence; SCE has not used population projections in the wildland-urban interface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between the other population trends because the WUI includes areas outside of the HFTD but does not include all of SCE's service territory.</t>
  </si>
  <si>
    <t>Utility infrastructure location in HFTD vs non-HFTD</t>
  </si>
  <si>
    <t>SCE has not modeled ignition probability or estimated consequence under future climate scenarios.   Given this, SCE assumed normal load growth to conceptually assess this macro trend.  SCE's utility infrastructure located in the HFTD will be hardened, i.e., all new additions will include, at a minimum, covered conductor, fire-resistant poles, etc.  SCE's hardened infrastructure will reduce the likelihood of ignitions associated with SCE's facilities.   SCE ranked this macro trend higher than the other utility infrastructure macro trend because it includes the HFTD which are the areas in SCE's service territory most prone to wildfires.</t>
  </si>
  <si>
    <t>Utility infrastructure location in urban vs rural vs highly rural areas</t>
  </si>
  <si>
    <t>SCE has not modeled ignition probability or estimated consequence under future climate scenarios.  Given this, SCE assumed normal load growth to conceptually assess this macro trend. SCE's utility infrastructure located in urban, rural and highly rural areas do not necessarily align with HFTD areas.  However, those areas that also traverse the HFTD will be hardened, i.e., all new additions will include, at a minimum, covered conductor, fire-resistant poles, etc.  SCE's hardened infrastructure will reduce the likelihood of ignitions associated with SCE's facilities.   SCE ranked this macro trend lower than the other utility infrastructure macro trend because it does not align with the HFTD.</t>
  </si>
  <si>
    <t>Table 20: Anticipated characteristics of PSPS use over next 10 years</t>
  </si>
  <si>
    <t xml:space="preserve">Rank order 1-9 </t>
  </si>
  <si>
    <t xml:space="preserve">PSPS characteristic </t>
  </si>
  <si>
    <t xml:space="preserve">Significantly increase; increase; no change; decrease; significantly decrease </t>
  </si>
  <si>
    <t xml:space="preserve">Comments </t>
  </si>
  <si>
    <t>Number of customers affected by PSPS events (total)</t>
  </si>
  <si>
    <t>Decrease</t>
  </si>
  <si>
    <t>SCE interprets 'customers affected' to mean customers de-energized. Because of the grid hardening, improved situational awareness and additional sectionalizing that will take place over the next decade, SCE feels that total customers will decrease.</t>
  </si>
  <si>
    <t>Number of customers affected by PSPS events (normalized by fire weather, e.g., Red Flag Warning line mile days)</t>
  </si>
  <si>
    <t>Significantly Decrease</t>
  </si>
  <si>
    <t>As stated above, SCE expects total customers affected to decrease. When normalized, negating any potential effects from increased fire weather threats, SCE forecasts a significant decrease.</t>
  </si>
  <si>
    <t>Frequency of PSPS events in number of instances where utility operating protocol requires de-energization of a circuit or portion thereof to reduce ignition probability (total)</t>
  </si>
  <si>
    <t>Similarly to the methodology for customers impacted, SCE expects that grid hardening efforts and increased situational awareness tools (like weather stations) will allow for higher risk tolerance on our circuits and more granular de-energizations, if necessary.</t>
  </si>
  <si>
    <t>Frequency of PSPS events in number of instances where utility operating protocol requires de-energization of a circuit or portion thereof to reduce ignition probability (normalized by fire weather, e.g., Red Flag Warning line mile days)</t>
  </si>
  <si>
    <t>SCE forecasts a decrease in PSPS de-energizations, but still notes that de-energizations are unlikely to be totally eliminated. While grid hardening will allow for raising the wind speeds that will trigger de-energizations, extreme winds that surpass triggers are still out of SCE's hands and not unlikely from time to time.</t>
  </si>
  <si>
    <t>Scope of PSPS events in circuit-events, measured in number of events multiplied by number of circuits targeted for de-energization</t>
  </si>
  <si>
    <t>SCE interprets this category to mean total scope of circuits under consideration for de-energization, multiplied by number of events. While SCE expects somewhat more fire weather threat days due to climate change, SCE expects that raising our activation protocols due to circuit hardening will offset this, resulting in a decrease.</t>
  </si>
  <si>
    <t>(total) Scope of PSPS events in circuit-events, measured in number of events multiplied by number of circuits targeted for de-energization (normalized by fire weather, e.g., Red Flag Warning line mile days)</t>
  </si>
  <si>
    <t>When normalized, SCE expects a decrease in circuit-events due to grid hardening, which would allow SCE to raise activation thresholds.</t>
  </si>
  <si>
    <t>Duration of PSPS events in customer hours (total)</t>
  </si>
  <si>
    <t>We interpret this to mean total time a customer is without power, if affected by PSPS. Customer hours out are dependent on the duration of concerning winds, time to re-energize patrol and damage found. While we expect patrol times to decrease as operations evolve, some factors are still out of SCE's hands. Namely, the duration of wind storms and the amount of damage they cause.</t>
  </si>
  <si>
    <t>Duration of PSPS events in customer hours (normalized by fire weather, e.g., Red Flag Warning line mile days)</t>
  </si>
  <si>
    <t>Because we interpret the duration of PSPS events in customer hours to be an average rate of time de-energized per event, this line item would be the same as the one above.</t>
  </si>
  <si>
    <t xml:space="preserve">Table 21: Risk assessment and mapping </t>
  </si>
  <si>
    <t>Initiative activity</t>
  </si>
  <si>
    <t>Total per-initiative spend</t>
  </si>
  <si>
    <t>Subtotal A: Capital expenditure</t>
  </si>
  <si>
    <t>Subtotal B: Operating expenses</t>
  </si>
  <si>
    <t xml:space="preserve">Line miles to be treated </t>
  </si>
  <si>
    <t>Spend/ treated line mile</t>
  </si>
  <si>
    <t>Ignition probability drivers targeted</t>
  </si>
  <si>
    <t>Risk reduction</t>
  </si>
  <si>
    <t>Risk-spend efficiency</t>
  </si>
  <si>
    <t>Other risk drivers addressed</t>
  </si>
  <si>
    <t xml:space="preserve">Existing/ new </t>
  </si>
  <si>
    <t>Existing: What proceeding has reviewed program</t>
  </si>
  <si>
    <t>If new: Memorandum account</t>
  </si>
  <si>
    <t>In / exceeding compliance with regulations</t>
  </si>
  <si>
    <t>Cite associated rule</t>
  </si>
  <si>
    <t>1. A summarized risk map showing the overall ignition probability and estimated wildfire consequence along electric lines and equipment</t>
  </si>
  <si>
    <t>2019 plan</t>
  </si>
  <si>
    <t>No RSE was created as this is an enabling activity that indirectly, rather than directly, reduces risk.</t>
  </si>
  <si>
    <t>Existing</t>
  </si>
  <si>
    <t>2018 GRC</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</si>
  <si>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</si>
  <si>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2019 actual</t>
  </si>
  <si>
    <t>2020-2022 plan total</t>
  </si>
  <si>
    <t xml:space="preserve">2. Climate-driven risk map and modelling based on various relevant weather scenarios </t>
  </si>
  <si>
    <t>3. Ignition probability mapping showing the probability of ignition along the electric lines and equipment</t>
  </si>
  <si>
    <t>4. Initiative mapping and estimation of wildfire and PSPS risk-reduction impact</t>
  </si>
  <si>
    <t xml:space="preserve">5. Match drop simulations showing the potential wildfire consequence of ignitions that occur along the electric lines and equipment </t>
  </si>
  <si>
    <t>6. Weather-driven risk map and modelling based on various relevant weather scenarios</t>
  </si>
  <si>
    <t>Table 22: Situational awareness and forecasting</t>
  </si>
  <si>
    <t>1. Advanced weather monitoring and weather stations
(SA-1)</t>
  </si>
  <si>
    <t>New</t>
  </si>
  <si>
    <t>GSRPMA</t>
  </si>
  <si>
    <t>2.1. Continuous monitoring sensors: Distribution Fault Anticipation (DFA)
(AT-2.1)</t>
  </si>
  <si>
    <t>CFO: Vegetation
EFF: All Equipment Failures</t>
  </si>
  <si>
    <t>Under assessment/pilot</t>
  </si>
  <si>
    <t>No RSE was calculated as the purpose of the assessment is to learn and assess the effectiveness of the mitigation.</t>
  </si>
  <si>
    <t>GSRPMA, WMPMA</t>
  </si>
  <si>
    <t xml:space="preserve">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</si>
  <si>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In 2019, SCE developed a plan to engineer, design, and construct 60 DFA units. 54 were constructed. Of those 54,  24 were fully  commissioned. The costs for the 2019 work includes the engineering, design, construction of all DFAs and the commissioning of 24 units of the 60 units. The remaining will DFA units will be completed in 2020.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</si>
  <si>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In the first quarter of 2020, the remaining 36 DFAs will be commissioned and monitored. In 2020 engineering will monitor the DFA pilot installations to assess the success of the pilot.  No other DFAs will be deployed until the assessment in 2020 is complete.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</si>
  <si>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WMPMA</t>
  </si>
  <si>
    <t>2.2. Continuous monitoring sensors: Early Fault Detection (EFD) evaluation
(AT-7)</t>
  </si>
  <si>
    <t>All columns are "NA" for the 2019 plan as this initiative did not begin until 2020.</t>
  </si>
  <si>
    <t xml:space="preserve">Monitor DFA during 2020; Estimated 2.5 miles per sensor install. The mileage values are estimated total miles covered and may include HFRA, non-HFRA, and Underground circuitry.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</si>
  <si>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Monitor DFA during 2021; Estimated 2.5 miles per sensor install. The mileage values are estimated total miles covered and may include HFRA, non-HFRA, and Underground circuitry.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</si>
  <si>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All columns for 2022 for this Initiative are "UNKNOWN" as the scope and strategy are yet to be determined for 2022. This determination will be made after careful study and review of the 2020-2021 work.</t>
  </si>
  <si>
    <t xml:space="preserve">The “In / exceeding compliance with regulations” and “Cite associated rule” columns are “NA” because there are no statutory compliance targets associated with this initiative. </t>
  </si>
  <si>
    <t>2.3. Continuous monitoring sensors: transmission open phase detection
(SH-8)</t>
  </si>
  <si>
    <t>All columns are "NA" for the 2019 plan as this initiative did not begin until after the 2019 WMP had been filed.</t>
  </si>
  <si>
    <t>All columns are "NA" for the 2019 actual. This initiative was successfully piloted in 2109 and cost were charged to internal overhead.</t>
  </si>
  <si>
    <t>EFF:
Conductor
Splice/Clamp/Connector</t>
  </si>
  <si>
    <t>In Compliance</t>
  </si>
  <si>
    <t>SB901 OIR</t>
  </si>
  <si>
    <t>Instead of "Line miles to be treated", select circuit miles within the HFRA is the unit of measure. 
The “Other risk drivers addressed” columns “NA” as this initiative doesn't target specific ignition probability or other risk drivers but instead supports SCE's overall wildfire mitigation efforts.</t>
  </si>
  <si>
    <t xml:space="preserve">The "Line miles to be treated" and "Spend/ treated line mile" columns are "UNKNOWN" because the expansion of deployment is based on the success/fail criteria in 2020.
The “Other risk drivers addressed” column is “NA” as this initiative doesn't target specific ignition probability or other risk drivers but instead supports SCE's overall wildfire mitigation efforts. 
</t>
  </si>
  <si>
    <t>3. Fault indicators for detecting faults on electric lines and equipment</t>
  </si>
  <si>
    <t>Initiative addressed by Traditional Program</t>
  </si>
  <si>
    <t>No RSE was calculated as this is already a compliance program and not a WMP initiative</t>
  </si>
  <si>
    <t>The "Total per initiative spend" and "Line miles to be treated" columns are system-wide numbers that include HFRA applications.
Fault indicators will not directly reduce risk drivers, but inform areas where additional situational awareness is beneficial.
The "Ignition probability drivers targeted" column is “NA” as this activity doesn't target specific ignition probability drivers but instead supports SCE's overall wildfire mitigation efforts. 
The “In / exceeding compliance with regulations” and “Cite associated rule” columns are “NA” because there are no statutory compliance targets associated with this initiative.</t>
  </si>
  <si>
    <t>4.1 .Forecast of a fire risk index, fire potential index, or similar: Fire Potential Index phase II
(SA-2)</t>
  </si>
  <si>
    <t>All columns are "NA" as this initiative is covered in Initiative 6, Table 22</t>
  </si>
  <si>
    <t>4.2. Forecast of a fire risk index, fire potential index, or similar: fuel sampling program
(SA-5)</t>
  </si>
  <si>
    <t>FRMMA</t>
  </si>
  <si>
    <t>4.3. Forecast of a fire risk index, fire potential index, or similar: surface &amp; canopy fuels mapping
(SA-6)</t>
  </si>
  <si>
    <t>All columns are "NA" for the 2019 plan as this was not a 2019 activity.</t>
  </si>
  <si>
    <t>4.4. Forecast of a fire risk index, fire potential index, or similar: remote sensing / satellite fuel moisture
(SA-7)</t>
  </si>
  <si>
    <t>4.5. Forecast of a fire risk index, fire potential index, or similar: fire science enhancements
(SA-8)</t>
  </si>
  <si>
    <t>5. Personnel monitoring areas of electric lines and equipment in elevated fire risk conditions</t>
  </si>
  <si>
    <t>6. Weather forecasting and estimating impacts on electric lines and equipment
(SA-3)</t>
  </si>
  <si>
    <t>7. Develop Asset &amp; Reliability &amp; Risk Analytics Capability
(RA-1, SA-4)</t>
  </si>
  <si>
    <t xml:space="preserve">CFO: Vegetation 
Wire to Wire 
EFF: All </t>
  </si>
  <si>
    <t>The "Line miles to be treated" and "Spend/treated line mile" columns are "NA" because line miles treated is not an applicable field of measurement.
Asset risk and fire consequence modeling will not directly reduce risk drivers, but inform prioritization and mitigation deployment decisions.
The “In / exceeding compliance with regulations” and “Cite associated rule” columns are “NA” because there are no statutory compliance targets associated with this initiative.</t>
  </si>
  <si>
    <t xml:space="preserve">Table 23: Grid design and system hardening </t>
  </si>
  <si>
    <t xml:space="preserve">1. Capacitor maintenance and replacement program </t>
  </si>
  <si>
    <t>EFF: Capacitor Bank Failure</t>
  </si>
  <si>
    <t>GO 95, Rule 31.1</t>
  </si>
  <si>
    <t>The "Total per initiative spend" column reflects Capacitor Replacement costs only. Maintenance costs are at the work order level, and grouped with other maintenance efforts, and are thus are not possible to be separated.
Instead of "Line miles to be treated", notification count is the unit of measure. 
The “Other risk drivers addressed” column is “NA” as there are no secondary risk reduction drivers directly addressed by this initiative.</t>
  </si>
  <si>
    <t xml:space="preserve">The "Total per initiative spend" column reflects Capacitor Replacement costs only. Maintenance costs are at the work order level, and grouped with other maintenance efforts, and are thus are not possible to be separated.
Instead of "Line miles to be treated", notification count is the unit of measure. 
The “Other risk drivers addressed” column is “NA” as there are no secondary risk reduction drivers directly addressed by this initiative. </t>
  </si>
  <si>
    <t xml:space="preserve">The "Total per initiative spend" column reflects Capacitor Replacement costs only. Maintenance costs are at the work order level, and grouped with other maintenance efforts, and are thus are not possible to be separated.
The "Line miles to be treated" and "Spend/treated line mile" columns for 2021 for this Initiative are "UNKNOWN" as the scope is yet to be determined.
The “Other risk drivers addressed” column is “NA” as there are no secondary risk reduction drivers directly addressed by this initiative. </t>
  </si>
  <si>
    <t xml:space="preserve">The "Total per initiative spend" column reflects Capacitor Replacement costs only. Maintenance costs are at the work order level, and grouped with other maintenance efforts, and are thus are not possible to be separated.
The "Line miles to be treated" and "Spend/treated line mile" columns for 2022 for this Initiative are "UNKNOWN" as the scope is yet to be determined.
The “Other risk drivers addressed” column is “NA” as there are no secondary risk reduction drivers directly addressed by this initiative. </t>
  </si>
  <si>
    <t>2.1. Circuit breaker maintenance and installation to de-energize lines upon detecting a fault: maintenance</t>
  </si>
  <si>
    <t>CFO: All
EFF: All</t>
  </si>
  <si>
    <t>Instead of "Line miles to be treated", circuit breaker count is the unit of measure.
The “In / exceeding compliance with regulations” and “Cite associated rule” columns are “NA” because there are no statutory compliance targets associated with this initiative.</t>
  </si>
  <si>
    <t xml:space="preserve">Instead of "Line miles to be treated", circuit breaker count is the unit of measure.
The “In / exceeding compliance with regulations” and “Cite associated rule” columns are “NA” because there are no statutory compliance targets associated with this initiative. </t>
  </si>
  <si>
    <t xml:space="preserve">2.2. Circuit breaker maintenance and installation to de-energize lines upon detecting a fault: alternative technology evaluations - meter alarm down energized conductor (MADEC)
(AT-1)
</t>
  </si>
  <si>
    <t>EFF: Conductor Splice</t>
  </si>
  <si>
    <t xml:space="preserve">The "Total per initiative spend" and "Spend/treated line mile" columns are "NA" because the costs to implement this initiative are part of normal labor hours and are not incremental wildfire-related costs.
Instead of "Line miles to be treated", all T&amp;D overhead circuit miles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</si>
  <si>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2.3.1. Circuit breaker maintenance and installation to de-energize lines upon detecting a fault: alternative technology evaluations - rapid earth current fault limiter - ground fault neutralizer (GFN)
(AT-3.1)</t>
  </si>
  <si>
    <t xml:space="preserve">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pilot.
The “In / exceeding compliance with regulations” and “Cite associated rule” columns are “NA” because there are no statutory compliance targets associated with this initiative. </t>
  </si>
  <si>
    <t xml:space="preserve">The "Line miles to be treated" and "Spend/treated line mile" columns are "NA" because line miles treated is not an applicable field of measurement for this pilot.
The “In / exceeding compliance with regulations” and “Cite associated rule” columns are “NA” because there are no statutory compliance targets associated with this initiative. </t>
  </si>
  <si>
    <t xml:space="preserve">The "Total per initiative spend", "Line miles to be treated", and "Spend/treated line mile" columns are "NA" because the pilot is currently only scheduled for 2020 and 2021.
The “In / exceeding compliance with regulations” and “Cite associated rule” columns are “NA” because there are no statutory compliance targets associated with this initiative. </t>
  </si>
  <si>
    <t xml:space="preserve">2.3.2. Circuit breaker maintenance and installation to de-energize lines upon detecting a fault: alternative technology evaluations - rapid earth current fault limiter - arc suppression coil
(AT-3.2)
</t>
  </si>
  <si>
    <t xml:space="preserve">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 </t>
  </si>
  <si>
    <t xml:space="preserve">Instead of "Line miles to be treated", units is the unit of measure. 
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 </t>
  </si>
  <si>
    <t>Instead of "Line miles to be treated", units is the unit of measure. 
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t>
  </si>
  <si>
    <t>All columns are "UNKNOWN" because 2022 scope will be determined by success/fail criteria of pilot; There is no identified plan/spend at this point for the evaluation.</t>
  </si>
  <si>
    <t>2.3.3. Circuit breaker maintenance and installation to de-energize lines upon detecting a fault: alternative technology evaluations - rapid earth current fault limiter - isolation transformer
(AT-3.3)</t>
  </si>
  <si>
    <t xml:space="preserve">Instead of "Line miles to be treated", the number of pilot locations is the unit of measure. 
The “In / exceeding compliance with regulations” and “Cite associated rule” columns are “NA” because there are no statutory compliance targets associated with this initiative. </t>
  </si>
  <si>
    <t xml:space="preserve">All columns are "UNKNOWN" because 2022 scope will be determined by success/fail criteria of pilot; There is no identified plan/spend at this point for the evaluation </t>
  </si>
  <si>
    <t>2.4. Circuit breaker maintenance and installation to de-energize lines upon detecting a fault: alternative technology evaluations - distribution open phase detection 
(AT-3.4)</t>
  </si>
  <si>
    <t xml:space="preserve">All columns are NA because this initiative was not an active 2019 initiative. </t>
  </si>
  <si>
    <t xml:space="preserve">Instead of "Line miles to be treated", circuit locations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</si>
  <si>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 xml:space="preserve">All columns are "UNKNOWN" because 2021/2022 scope will be determined by success/fail criteria of pilot; There is no identified plan/spend at this point for the evaluation </t>
  </si>
  <si>
    <t>2.5. Circuit breaker maintenance and installation to de-energize lines upon detecting a fault: alternative technology evaluations - high impedance relay evaluations
(AT-8)</t>
  </si>
  <si>
    <t xml:space="preserve">All columns are "NA" because this initiative was not an active 2019 initiative. </t>
  </si>
  <si>
    <t>Instead of "Line miles to be treated", protection relay setting counts are the unit of measure.
The “In / exceeding compliance with regulations” and “Cite associated rule” columns are “NA” because there are no statutory compliance targets associated with this initiative.</t>
  </si>
  <si>
    <t>All columns are "UNKNOWN" as the 2021 scope and strategy for this initiative are not known at this time.</t>
  </si>
  <si>
    <t>All columns are "UNKNOWN" as the 2022 scope and strategy for this initiative are not known at this time.</t>
  </si>
  <si>
    <t>2.6. Circuit breaker maintenance and installation to de-energize lines upon detecting a fault: circuit breaker installs/ replacements</t>
  </si>
  <si>
    <t>2.7. Circuit breaker maintenance and installation to de-energize lines upon detecting a fault: circuit breaker relay hardware for fast curve
(SH-6)</t>
  </si>
  <si>
    <t>The original budget allocated in 2019 under the GS&amp;RP consisted of relays actually being replaced in 2019. However, given resource, outage, procurement constraints, no relays were able to be replaced in 2019. Subsequent decision was to instead focus on developing a full deployment plan for relay replacements in years 2020, 2021 and 2022. This goal to develop a full execution plan was achieved by YE2019.
Instead of "Line miles to be treated", relay count is the unit of measure.
The “In / exceeding compliance with regulations” and “Cite associated rule” columns are “NA” because there are no statutory compliance targets associated with this initiative.</t>
  </si>
  <si>
    <t>The "Line Miles to Be Treated", "Spend/treated line mile", "Risk reduction", and "Risk-spend efficiency" columns are "NA" because all 2019 spend was for project scoping and engineering/design charges for work to be done in 2020. No relays were replaced in 2019. 
Instead of "Line miles to be treated", relay count is the unit of measure.
The “In / exceeding compliance with regulations” and “Cite associated rule” columns are “NA” because there are no statutory compliance targets associated with this initiative.</t>
  </si>
  <si>
    <t>Instead of "Line miles to be treated", relay count is the unit of measure.
The “In / exceeding compliance with regulations” and “Cite associated rule” columns are “NA” because there are no statutory compliance targets associated with this initiative.</t>
  </si>
  <si>
    <t>3.1. Covered conductor installation: covered conductor
(SH-1)</t>
  </si>
  <si>
    <t xml:space="preserve">CFO: Vegetation
Balloon 
Animal 
EFF:
Wire to wire </t>
  </si>
  <si>
    <t>Covered Conductor provides ancillary benefits to EFF and wire to wire contact, in addition to CFO (primary benefit).</t>
  </si>
  <si>
    <t>Instead of "Line miles to be treated", miles of covered conductor installed is the unit of measure.</t>
  </si>
  <si>
    <t>Instead of "Line miles to be treated", miles of covered conductor installed is the unit of measure. The 372 miles includes some overhead conductor program and 4 kV cutover work. Costs also include design, engineering, and pre-construction for 2020 work.</t>
  </si>
  <si>
    <t>3.2. Covered conductor installation: tree attachment remediation
(SH-10)</t>
  </si>
  <si>
    <t>All columns are "NA" for the 2019 plan as this initiative did not begin as a stand-alone initiative until after the 2019 WMP had been filed.</t>
  </si>
  <si>
    <t>Refer to Initiative 3.1, Table 23</t>
  </si>
  <si>
    <t xml:space="preserve">Instead of "Line miles to be treated", tree attachments to be remediated is the unit of measure.
The “In / exceeding compliance with regulations” and “Cite associated rule” columns are “NA” because there are no statutory compliance targets associated with this initiative. </t>
  </si>
  <si>
    <t>Refer to Initiative 3.1, Table 24</t>
  </si>
  <si>
    <t>Refer to Initiative 3.1, Table 25</t>
  </si>
  <si>
    <t>Refer to Initiative 3.1, Table 26</t>
  </si>
  <si>
    <t>Refer to Initiative 3.1, Table 27</t>
  </si>
  <si>
    <t>3.3. Covered conductor installation: alternative technology implementation - vibration dampers
(AT-4)</t>
  </si>
  <si>
    <t>EFF:
Conductor</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</si>
  <si>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The “Other risk drivers addressed” column is “NA” as there are no secondary risk reduction drivers directly addressed by this initiative.
Updates to  vibration damper standards do not address risk drivers, the standards are used to inform construction requirements.
The “In / exceeding compliance with regulations” and “Cite associated rule” columns are “NA” because there are no statutory compliance targets associated with this initiative.</t>
  </si>
  <si>
    <t xml:space="preserve">4. Covered conductor maintenance
</t>
  </si>
  <si>
    <t>All columns are "NA" as activity is covered in Initiative 12.1, Table 23</t>
  </si>
  <si>
    <t xml:space="preserve">5. Crossarm maintenance, repair, and replacement 
</t>
  </si>
  <si>
    <t>6.1. Distribution pole replacement and reinforcement, including with composite poles: composite poles and crossarms
(SH-3)</t>
  </si>
  <si>
    <t>EFF: 
Other Equipment Types</t>
  </si>
  <si>
    <t xml:space="preserve">Instead of "Line miles to be treated", pole count is the unit of measure.
The “Other risk drivers addressed” column is “NA” as there are no secondary risk reduction drivers directly addressed by this initiative. </t>
  </si>
  <si>
    <t xml:space="preserve">The "Total per initiative spend" and "Spend/ treated line mile" columns are "NA" as the activity is covered in Initiative 3.1, Table 23.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</si>
  <si>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11,700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</si>
  <si>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16,381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</si>
  <si>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18,721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</si>
  <si>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2020-2022 WCCP scope is 46,802 poles.
Instead of "Line miles to be treated", pole count is the unit of measure.
The “Other risk drivers addressed” column is “NA” as there are no secondary risk reduction drivers directly addressed by this initiative. </t>
  </si>
  <si>
    <t>6.2. Distribution pole replacement and reinforcement, including with composite poles: deteriorated pole</t>
  </si>
  <si>
    <t>All columns are "NA" because SCE did not forecast deteriorated poles in 2019 in the HFRA specifically.</t>
  </si>
  <si>
    <t>GO 95, Rule 44.3</t>
  </si>
  <si>
    <t xml:space="preserve">The total spend for this initiative includes cost for traditional scope of program.
Instead of "Line miles to be treated", pole count is the unit of measure.
The “Other risk drivers addressed” column is “NA” as there are no secondary risk reduction drivers directly addressed by this initiative. </t>
  </si>
  <si>
    <t>6.3. Distribution pole replacement and reinforcement, including with composite poles: poles identified during inspections</t>
  </si>
  <si>
    <t xml:space="preserve">The "Total per initiative spend", “Line miles to be treated” and "Spend/treated line mile" columns are "NA" as this initiative is covered in Initiative 9.1, Table 24.
The “Other risk drivers addressed” column is “NA” as there are no secondary risk reduction drivers directly addressed by this initiative. </t>
  </si>
  <si>
    <t>7. Expulsion fuse replacement: branch line protection strategy
(SH-4)</t>
  </si>
  <si>
    <t>CFO: All
EFF: Conductor failure, fuse failure, arrester failure, switch failure
Wire-to-wire contact</t>
  </si>
  <si>
    <t>The "Total per initiative spend", “Line miles to be treated” and "Spend/treated line mile" columns are "NA" as this initiative is covered in Initiative 17, Table 23.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</si>
  <si>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"Total per initiative spend", “Line miles to be treated” and "Spend/treated line mile" columns are "NA" as this initiative is covered in Initiative 17, Table 23
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</si>
  <si>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</si>
  <si>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</si>
  <si>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8.1. Grid topology improvements to mitigate or reduce PSPS events: PSPS driven grid hardening work 
(SH-7)</t>
  </si>
  <si>
    <t>All columns are "NA" as this initiative is covered in Initiative 9, Table 23.</t>
  </si>
  <si>
    <t>8.2. Grid topology improvements to mitigate or reduce PSPS events: microgrid assessment
(PSPS-8)</t>
  </si>
  <si>
    <t xml:space="preserve">In 2019, SCE performed an assessment of Microgrids and the scope will be finalized in the Microgrids OIR filing in February 2020.
The "Total per initiative spend" and "Spend/treated line mile" column is "NA" because costs to perform the assessment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</si>
  <si>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All columns are "UNKNOWN" for this Initiative because the strategy for Microgrids will be finalized in Microgrids OIR filing in February 2020.</t>
  </si>
  <si>
    <t xml:space="preserve">9. Installation of system automation equipment: installation of system automation equipment - remote controlled automatic reclosers settings update
(SH-5)
</t>
  </si>
  <si>
    <t>GSRPMA, FHPMA</t>
  </si>
  <si>
    <t xml:space="preserve">Instead of "Line miles to be treated", number of devices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compliance targets associated with this initiative. 
</t>
  </si>
  <si>
    <t xml:space="preserve">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compliance targets associated with this initiative. 
</t>
  </si>
  <si>
    <t>All columns are "UNKNOWN"  because there is no sectionalizing device specific program beyond what was defined in GSRP</t>
  </si>
  <si>
    <t xml:space="preserve">10. Maintenance, repair, and replacement of connectors, including hotline clamps </t>
  </si>
  <si>
    <t>EFF: Splice/Clamp/Connector</t>
  </si>
  <si>
    <t>The "Total per initiative spend" and "Spend/treated line mile" columns are "NA" because SCE does not track/utilize B-materials.
The "Line miles to be treated" column is "NA" because line miles treated is not an applicable field of measurement for this initiative.
The “Other risk drivers addressed” column is “NA” as there are no secondary risk reduction drivers directly addressed by this initiative.
Connector failures may result in conductor failure.</t>
  </si>
  <si>
    <t>11. Mitigation of impact on customers and other residents affected during PSPS event</t>
  </si>
  <si>
    <t>All columns are "NA" as this initiative is covered in Initiative 5, Table 26</t>
  </si>
  <si>
    <t>12. Other corrective action</t>
  </si>
  <si>
    <t>Supporting activity</t>
  </si>
  <si>
    <t>The "Total per initiative spend" and "Spend/treated line mile" columns are "NA" because SCE does not track/utilize B-materials.
Instead of "Line miles to be treated", notifications are the unit of measure.
The “Other risk drivers addressed” column is “NA” as there are no secondary risk reduction drivers directly addressed by this initiative.</t>
  </si>
  <si>
    <t>12.1. Other corrective action: distribution remediations
(SH-12.1)</t>
  </si>
  <si>
    <t>Refer to Initiative 9.1, Table 24</t>
  </si>
  <si>
    <t>In compliance</t>
  </si>
  <si>
    <t>GO 95</t>
  </si>
  <si>
    <t>12.2. Other corrective action: transmission remediations
(SH-12.2)</t>
  </si>
  <si>
    <t>Refer to Initiative 10.1, Table 24</t>
  </si>
  <si>
    <t>12.3. Other corrective action: generation remediations
(SH-12.3)</t>
  </si>
  <si>
    <t>Exceeding Compliance</t>
  </si>
  <si>
    <t>The "Total per initiative spend", “Line miles to be treated” and "Spend/treated line mile" columns are "NA" for 2019 because inspections started in March 2019 and did not plan for remediations.</t>
  </si>
  <si>
    <t>Instead of "Line miles to be treated", projected notifications is the unit of measure. The number of notifications in the HFRA is unavailable for 2019.</t>
  </si>
  <si>
    <t xml:space="preserve">Instead of "Line miles to be treated", projected notifications is the unit of measure. </t>
  </si>
  <si>
    <t>13.  Pole loading infrastructure hardening and replacement program based on pole loading assessment program</t>
  </si>
  <si>
    <t>Refer to Initiative 6, Table 23</t>
  </si>
  <si>
    <t>The "Total per initiative spend", "Line miles to be treated" and "Spend/ treated line mile" columns are "NA" because SCE did not forecast specific HFRA pole loading program poles in 2019.</t>
  </si>
  <si>
    <t>Instead of "Line miles to be treated", number of poles are the unit of measure.</t>
  </si>
  <si>
    <t>14. Transformers maintenance and replacement</t>
  </si>
  <si>
    <t>EFF: Transformer failure</t>
  </si>
  <si>
    <t>Instead of "Line miles to be treated", notifications are the unit of measure.
The “Other risk drivers addressed” column is “NA” as there are no secondary risk reduction drivers directly addressed by this initiative.</t>
  </si>
  <si>
    <t>The "Line miles to be treated" and "Spend/treated line mile" columns for 2021 for this Initiative are "UNKNOWN" as the scope is yet to be determined.
The “Other risk drivers addressed” column is “NA” as there are no secondary risk reduction drivers directly addressed by this initiative.</t>
  </si>
  <si>
    <t>The "Line miles to be treated" and "Spend/treated line mile" columns for 2022 for this Initiative are "UNKNOWN" as the scope is yet to be determined.
The “Other risk drivers addressed” column is “NA” as there are no secondary risk reduction drivers directly addressed by this initiative.</t>
  </si>
  <si>
    <t>15. Transmission tower maintenance and replacement</t>
  </si>
  <si>
    <t>EFF: Other Equipment Types</t>
  </si>
  <si>
    <t xml:space="preserve">The "Total per initiative spend" and "Spend/treated line mile" columns are "NA" because SCE does not track/utilize B-materials.
Instead of "Line miles to be treated", notifications are the unit of measure. 
The “Other risk drivers addressed” column is “NA” as there are no secondary risk reduction drivers directly addressed by this initiative. </t>
  </si>
  <si>
    <t>16. Undergrounding of electric lines and/or equipment: undergrounding overhead conductor
(SH-2)</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</si>
  <si>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Columns are "NA" because undergrounding to start in 2021.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</si>
  <si>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Columns are "NA" because undergrounding to start in 2021.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</si>
  <si>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“In / exceeding compliance with regulations” and “Cite associated rule” columns are “NA” because there are no statutory compliance targets associated with this initiative.</t>
  </si>
  <si>
    <t>17. Updates to grid topology to minimize risk of ignition in HFTDs</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</si>
  <si>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</si>
  <si>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"Total per initiative spend", "Line miles to be treated", "Spend/treated line mile", "Ignition probability drivers targeted", "Risk reduction", "Risk-spend efficiency", and "Other risk drivers addressed" columns are "UNKNOWN" because the program scope is yet to be targeted for 2020, 2021 and 2022.
The “In / exceeding compliance with regulations” and “Cite associated rule” columns are “NA” because there are no statutory compliance targets associated with this initiative.</t>
  </si>
  <si>
    <t>18. Transmission overhead (TOH) review
(SH-9)</t>
  </si>
  <si>
    <t>The "Total per-initiative spend" and "Spend/ treated line mile" columns are "NA" because costs are expected to be labor only for this internal assessment using existing resources.
Instead of "Line miles to be treated", total HFRA Transmission miles is the unit of measure. 
The "Ignition probability drivers targeted" and “Other risk drivers addressed” columns are “NA” as this initiative doesn't target specific ignition probability or other risk drivers but instead supports SCE's overall wildfire mitigation efforts.
The "If new: Memorandum account" column is blank because the cost will hit overhead, so there will be no memo account treatment
The “In / exceeding compliance with regulations” and “Cite associated rule” columns are “NA” because there are no statutory compliance targets associated with this initiative.</t>
  </si>
  <si>
    <t>The "Total per-initiative spend" and "Spend/ treated line mile" columns are "NA" because costs are expected to be labor only for this internal assessment using existing resources.
Instead of "Line miles to be treated", total HFRA Transmission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</si>
  <si>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19. Legacy facilities
(SH-11)</t>
  </si>
  <si>
    <t>Insufficient data to model risk</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</si>
  <si>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</si>
  <si>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</si>
  <si>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 
The “In / exceeding compliance with regulations” and “Cite associated rule” columns are “NA” because there are no statutory compliance targets associated with this initiative. </t>
  </si>
  <si>
    <t>Table 24: Asset management and inspections</t>
  </si>
  <si>
    <t>1. Detailed inspections of distribution electric lines and equipment: distribution HFRA detailed inspections (previously ODI)</t>
  </si>
  <si>
    <t>GO 165</t>
  </si>
  <si>
    <t xml:space="preserve">Instead of "Line miles to be treated", structure count the unit of measure. </t>
  </si>
  <si>
    <t xml:space="preserve">The "Total per initiative spend", "Line miles to be treated", and "Spend/treated line mile columns are "NA" as those are included in Initiative 9.1, Table 24
</t>
  </si>
  <si>
    <t xml:space="preserve">2. Detailed inspections of Transmission electric lines and equipment
</t>
  </si>
  <si>
    <t>3. Improvement of Inspections</t>
  </si>
  <si>
    <t>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</si>
  <si>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The "Total per-initiative spend" is "UNKNOWN" as the scope for 2021 is still to be determined.
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</si>
  <si>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The "Total per-initiative spend" is "UNKNOWN" as the scope for 2022 is still to be determined.
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</si>
  <si>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4. Infrared inspections of distribution electric lines and equipment: infrared inspection of energized overhead distribution facilities and equipment
(IN-3)</t>
  </si>
  <si>
    <t>EFF:
Cap Bank
Conductor
Fuse
Splice/Clamp/Connector
Transformer
Lightning arrestor
Switch</t>
  </si>
  <si>
    <t>GO 95, Rule 31.2
GO 95, Rule 31.1</t>
  </si>
  <si>
    <t xml:space="preserve">The “Other risk drivers addressed” column is “NA” as there are no secondary risk reduction drivers directly addressed by this initiative. 
</t>
  </si>
  <si>
    <t xml:space="preserve">The "Total per initiative spend" column is "NA" because the 2019 actuals are included in initiative 9.1, table 24
The “Other risk drivers addressed” column is “NA” as there are no secondary risk reduction drivers directly addressed by this initiative. 
</t>
  </si>
  <si>
    <t>The “Other risk drivers addressed” column is “NA” as there are no secondary risk reduction drivers directly addressed by this initiative. </t>
  </si>
  <si>
    <t>5. Infrared inspections of transmission electric lines and equipment: infrared inspection, corona scanning, and high definition imagery of energized overhead transmission facilities and equipment
(IN-4)</t>
  </si>
  <si>
    <t>EFF:
Conductor
Crossarm
Insulator
Splice/Clamp/Connector</t>
  </si>
  <si>
    <t>All types of object contact
Contamination</t>
  </si>
  <si>
    <t>The "Total per initiative spend" column is "NA" because the 2019 actuals are included in initiative 10.1, table 24</t>
  </si>
  <si>
    <t xml:space="preserve">The “Line miles to be treated” and "Spend/treated line mile" columns are "UNKNOWN" for 2021 because there are no miles estimated at this time
</t>
  </si>
  <si>
    <t>The “Line miles to be treated” and "Spend/treated line mile" columns are "UNKNOWN" for 2022 because there are no miles estimated at this time</t>
  </si>
  <si>
    <t>The “Line miles to be treated” and "Spend/treated line mile" columns are "NA" for 2021 and 2022 because there are no miles estimated at this time</t>
  </si>
  <si>
    <t>6. Intrusive pole inspections (IPI)</t>
  </si>
  <si>
    <t xml:space="preserve">All columns are "NA" as there was no 2019 plan for this initiative
</t>
  </si>
  <si>
    <t xml:space="preserve">EFF: Other Equipment 
</t>
  </si>
  <si>
    <t>Instead of "Line miles to be treated", number of poles to be inspected is the unit of measure. 
As a compliance program, intrusive inspections were not included in the risk modeling.
The “Other risk drivers addressed” column is “NA” as there are no secondary risk reduction drivers directly addressed by this initiative. 
IPI ‘exceeds’ compliance because GO165 requires an IPI every 20 years and SCE does one every 10 years.</t>
  </si>
  <si>
    <t>7. LiDAR inspections of distribution electric lines and equipment</t>
  </si>
  <si>
    <t>All columns are "NA" as this initiative is covered in Initiative #9.2, Table 24.</t>
  </si>
  <si>
    <t>8. LiDAR inspections of transmission electric lines and equipment</t>
  </si>
  <si>
    <t>All columns are "NA" as this initiative is covered in Initiative #10.2, Table 24.</t>
  </si>
  <si>
    <t>9.1. Other discretionary inspection of distribution electric lines and equipment, beyond inspections mandated by rules and regulations: distribution high fire risk-informed inspections
(IN-1.1)</t>
  </si>
  <si>
    <t xml:space="preserve">EFF:
Capacitor bank
Conductor
Crossarm
Insulator
Splice/Clamp/Connector
Transformer
Lightning Arrestor
Switch
</t>
  </si>
  <si>
    <t>Some types of object contact, primarily veg.</t>
  </si>
  <si>
    <t xml:space="preserve">GO 95 Rules 31.1 and 31.2 </t>
  </si>
  <si>
    <t xml:space="preserve">Instead of "Line miles to be treated", number of assets is the unit of measure. 
</t>
  </si>
  <si>
    <t xml:space="preserve">The spend for 2019 includes both ground and aerial inspections (Initiative 9.2, Table 24).
Instead of "Line miles to be treated", number of assets is the unit of measure. </t>
  </si>
  <si>
    <t xml:space="preserve">Instead of "Line miles to be treated", number of assets is the unit of measure. </t>
  </si>
  <si>
    <t>9.1.1. Other discretionary inspection of distribution electric lines and equipment, beyond inspections mandated by rules and regulations: asset defect detection using machine learning object detection
(AT-5)</t>
  </si>
  <si>
    <t>All columns are "UNKNOWN" as the scope and strategy for this initiative are not known at this time.</t>
  </si>
  <si>
    <t>9.2. Other discretionary inspection of distribution electric lines and equipment, beyond inspections mandated by rules and regulations: aerial inspections
(IN-6.1)</t>
  </si>
  <si>
    <t xml:space="preserve">CFO:
Animal
Vegetation
EFF:
Conductor
Crossarm
Insulator
Splice/Clamp/Connector
Transformer
Lightning Arrestor
Switch
</t>
  </si>
  <si>
    <t>The "Total per initiative spend", “Line miles to be treated” and "Spend/treated line mile" columns are "NA" for 2019 because this initiative's costs and scope are included in Initiative 9.1, Table 24.</t>
  </si>
  <si>
    <t xml:space="preserve">CFO:
Animal
Vegetation
EFF:
Capacitor Bank
Conductor
Crossarm
Insulator
Splice/Clamp/Connector
Transformer
Lightning Arrestor
Switch
</t>
  </si>
  <si>
    <t xml:space="preserve">Instead of "Line miles to be treated", structure count is the unit of measure. </t>
  </si>
  <si>
    <t>9.2.1. Other discretionary inspection of distribution electric lines and equipment, beyond inspections mandated by rules and regulations: unmanned aerial vehicles (UAV)
(AT-2.2)</t>
  </si>
  <si>
    <t>The "Line miles to be treated" and "Spend/treated line mile" columns are "NA" while activity is in pilot/research phase. 
Instead of ""Line miles to be treated"", all T&amp;D overhead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</si>
  <si>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 xml:space="preserve">The "Total per initiative spend" column is not final due to work performed in 2019 and not yet billed.  
The "Line miles to be treated" and "Spend/treated line mile" columns are "NA" while activity is in pilot/research phase.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</si>
  <si>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The "Line miles to be treated" and "Spend/treated line mile" columns are "NA" while activity is in pilot/research phase.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</si>
  <si>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9.2.2. Other discretionary inspection of distribution electric lines and equipment, beyond inspections mandated by rules and regulations: UAS operations training (OP-3)</t>
  </si>
  <si>
    <t>Instead of "Line miles to be treated" , operator count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</si>
  <si>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10.1. Other discretionary inspection of transmission electric lines and equipment, beyond inspections mandated by rules and regulations: transmission risk-informed inspections in HFRA
(IN-1.2)</t>
  </si>
  <si>
    <t xml:space="preserve">CFO:
Animal
Vegetation
EFF:
Conductor
Crossarm
Insulator
Splice/Clamp/Connector
Transformer
Lightning Arrestor
</t>
  </si>
  <si>
    <t xml:space="preserve">Instead of "Line miles to be treated", the number of structures inspected in HFRA is the unit of measure. </t>
  </si>
  <si>
    <t xml:space="preserve">The spend for 2019 includes both ground and aerial inspections (Initiative 10.2, Table 24).
Instead of "Line miles to be treated", the number of structures inspected in HFRA is the unit of measure. </t>
  </si>
  <si>
    <t>Instead of "Line miles to be treated", the number of structures inspected in HFRA is the unit of measure. 
SCE modified the inspection cycles for some of its transmission overhead inspection assets to exceed compliance requirements such that, in 2020 and beyond, SCE plans to annually inspect approximately 47% of its high fire transmission assets</t>
  </si>
  <si>
    <t>10.2. Other discretionary inspection of transmission electric lines and equipment, beyond inspections mandated by rules and regulations: aerial inspections - transmission
(IN-6.2)</t>
  </si>
  <si>
    <t xml:space="preserve">CFO:
Vegetation
EFF:
Conductor
Crossarm
Insulator
Splice/Clamp/Connector
Transformer
Lightning Arrestor
</t>
  </si>
  <si>
    <t>The "Total per initiative spend", “Line miles to be treated” and "Spend/treated line mile" columns are "NA" for 2019 because this initiative's costs and scope are included in Initiative 10.1, Table 24.</t>
  </si>
  <si>
    <t>10.2.1. Other discretionary inspection of transmission electric lines and equipment, beyond inspections mandated by rules and regulations: assessment of partial discharge for transmission facilities
(AT-6)</t>
  </si>
  <si>
    <t>11. Patrol inspections of distribution electric lines and equipment</t>
  </si>
  <si>
    <t xml:space="preserve">EFF: All
</t>
  </si>
  <si>
    <t>12. Patrol inspections of transmission electric lines and equipment</t>
  </si>
  <si>
    <t>All columns are "NA" as this initiative is covered in Initiative 2, Table 24.</t>
  </si>
  <si>
    <t>13. Pole loading assessment program to determine safety factor</t>
  </si>
  <si>
    <t xml:space="preserve">Instead of "Line miles to be treated", pole count is the unit of measure. 
The "Ignition probability drivers targeted" and “Other risk drivers addressed” columns are “NA” as this initiative doesn't target specific ignition probability or other risk drivers but instead supports SCE's overall wildfire mitigation efforts. </t>
  </si>
  <si>
    <t xml:space="preserve">All columns are "NA" as this initiative is to be completed in 2020
</t>
  </si>
  <si>
    <t>14. Quality assurance / quality control of inspections:
Quality Oversight / Quality Control
(IN-2)</t>
  </si>
  <si>
    <t xml:space="preserve">CFO: Vegetation
EFF: All 
</t>
  </si>
  <si>
    <t xml:space="preserve">The "Total per initiative spend", "Spend/treated line mile", and "If new: Memorandum account" columns are "NA" because costs to implement this initiative are part of normal labor hours and are not incremental wildfire-related costs.
Instead of "Line miles to be treated", structure count is the unit of measure. 
The “In / exceeding compliance with regulations” and “Cite associated rule” columns are “NA” because there are no statutory compliance targets associated with this initiative. 
</t>
  </si>
  <si>
    <t>15. Substation inspections</t>
  </si>
  <si>
    <t>EFF: All</t>
  </si>
  <si>
    <t>ISO
WECC
GO 174</t>
  </si>
  <si>
    <t xml:space="preserve">Instead of "Line miles to be treated", count of substation inspections is the unit of measure. </t>
  </si>
  <si>
    <t>15.1 Failure Modes and Effects Analysis (FMEA)
(IN-7)</t>
  </si>
  <si>
    <t xml:space="preserve">Supporting activity </t>
  </si>
  <si>
    <t xml:space="preserve">No RSE was created as this is an enabling activity that indirectly, rather than directly, reduces risk. </t>
  </si>
  <si>
    <t xml:space="preserve">The "Total per initiative spend", "Spend/treated line mile", and "If new: Memorandum account" columns are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</si>
  <si>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16. Other discretionary inspection of distribution electric lines and equipment, beyond inspections mandated by rules and regulations: generation risk-informed inspections in HFRA
(IN-5)
</t>
  </si>
  <si>
    <t>GO 95 Rule 31.2</t>
  </si>
  <si>
    <t xml:space="preserve">Instead of "Line miles to be treated", asset count is the unit of measure. 
</t>
  </si>
  <si>
    <t xml:space="preserve">Instead of "Line miles to be treated", asset count is the unit of measure. </t>
  </si>
  <si>
    <t xml:space="preserve">Instead of "Line miles to be treated", asset count is the unit of measure. 50% of applicable assets per year
</t>
  </si>
  <si>
    <t xml:space="preserve">The "Total per initiative spend", "Line miles to be treated", and "Spend/treated line mile" columns are UNKNOWN because the need for 2022 inspections will be evaluated after analysis of all assets in 2020-2021 is completed.
</t>
  </si>
  <si>
    <t>Table 25: Vegetation management and inspections</t>
  </si>
  <si>
    <t>1. Additional efforts to manage community and environmental impacts</t>
  </si>
  <si>
    <t xml:space="preserve">CFO: Vegetation </t>
  </si>
  <si>
    <t xml:space="preserve">The "Total per initiative spend" and "Spend/treated line mile" columns are "NA" because costs to implement this initiative are part of normal labor hours and the expense is absorbed in budget for communications, and it is not broken out by Wild Fire group today.  In addition, the “Line miles to be treated” column is “NA” because line miles treated is not an applicable field of measurement for this initiative.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</si>
  <si>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2. Detailed inspections of vegetation around distribution electric lines and equipment</t>
  </si>
  <si>
    <t xml:space="preserve">In Compliance </t>
  </si>
  <si>
    <t>GO 95, PRC 4293</t>
  </si>
  <si>
    <t xml:space="preserve">The “Other risk drivers addressed” column is “NA” as there are no secondary risk reduction drivers directly addressed by this initiative. </t>
  </si>
  <si>
    <t>3. Detailed inspections of vegetation around transmission electric lines and equipment</t>
  </si>
  <si>
    <t>GO 95, PRC 4293, FAC-003-4</t>
  </si>
  <si>
    <t>4. Emergency response vegetation management due to red flag warning or other urgent conditions</t>
  </si>
  <si>
    <t xml:space="preserve">The "Total per initiative spend" and "Spend/treated line mile" columns are "NA" because conditions do not drive additional scope.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</si>
  <si>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5. Fuel management and reduction of “slash” from vegetation management activities</t>
  </si>
  <si>
    <t xml:space="preserve">All columns are "NA" because "slash" from vegetation management activities are disposed or recycled by trimming/removal contractors.
  </t>
  </si>
  <si>
    <t>5.1. Fuel management and reduction of “slash” from vegetation management activities: expanded pole brushing
(VM-2)</t>
  </si>
  <si>
    <t>EFF:
Capacitor Bank
Crossarm
Insulator</t>
  </si>
  <si>
    <t>PRC 4292</t>
  </si>
  <si>
    <t xml:space="preserve">Instead of "Line miles to be treated", number of poles to be brushed is the unit of measure.
The “Other risk drivers addressed” column is “NA” as there are no secondary risk reduction drivers directly addressed by this initiative.   </t>
  </si>
  <si>
    <t>5.2. Fuel management and reduction of “slash” from vegetation management activities: expanded clearances for legacy facilities
(VM-3)</t>
  </si>
  <si>
    <t xml:space="preserve">PRC 4291 and 4293 </t>
  </si>
  <si>
    <t xml:space="preserve">Instead of "Line miles to be treated", number of assets is the unit of measure.
The “Other risk drivers addressed” column is “NA” as there are no secondary risk reduction drivers directly addressed by this initiative.   </t>
  </si>
  <si>
    <t>6. Improvement of inspections</t>
  </si>
  <si>
    <t xml:space="preserve">All columns are "NA" as this initiative is covered in Initiative #13, Table 25 </t>
  </si>
  <si>
    <t>7. LiDAR inspections of vegetation around distribution electric lines and equipment</t>
  </si>
  <si>
    <t xml:space="preserve">All columns are "NA" as this initiative is covered in Initiative #9.2, Table 24 </t>
  </si>
  <si>
    <t>8. LiDAR inspections of vegetation around transmission electric lines and equipment</t>
  </si>
  <si>
    <t>FAC-003-4</t>
  </si>
  <si>
    <t>9. Other discretionary inspection of vegetation around distribution electric lines and equipment, beyond inspections mandated by rules and regulations</t>
  </si>
  <si>
    <t>All columns are "NA" as this initiative is covered in Initiative #16.2, Table 25</t>
  </si>
  <si>
    <t>10. Other discretionary inspection of vegetation around transmission electric lines and equipment, beyond inspections mandated by rules and regulations</t>
  </si>
  <si>
    <t>11. Patrol inspections of vegetation around distribution electric lines and equipment</t>
  </si>
  <si>
    <t xml:space="preserve"> Supporting activity </t>
  </si>
  <si>
    <t xml:space="preserve"> No RSE was created as this is an enabling activity that indirectly, rather than directly, reduces risk. </t>
  </si>
  <si>
    <t xml:space="preserve">Instead of "Line miles to be treated", the canyons patrolled is the unit of measure. 
Patrols include 3 main activities: Operation Santa Ana, Canyon Patrols and At-Risk Circuit Patrols.  These 3 activities occur in 96 canyons that are patrolled annually.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</si>
  <si>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All columns are "NA" as this initiative is covered in Initiative #20, Table 25</t>
  </si>
  <si>
    <t>12. Patrol inspections of vegetation around transmission electric lines and equipment</t>
  </si>
  <si>
    <t>All columns are "NA" as this initiative is covered in Initiative #11, Table 25</t>
  </si>
  <si>
    <t xml:space="preserve">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</si>
  <si>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13. Quality assurance / quality control of inspections: quality control
(VM-5)</t>
  </si>
  <si>
    <t>14. Recruiting and training of vegetation management personnel</t>
  </si>
  <si>
    <t>All columns are "NA" because recruitment costs are embedded in personnel time, and not broken out</t>
  </si>
  <si>
    <t>15. Remediation of at-risk species</t>
  </si>
  <si>
    <t xml:space="preserve">All columns are "NA" because the team does not track this activity separately. </t>
  </si>
  <si>
    <t>16. Removal and remediation of trees with strike potential to electric lines and equipment</t>
  </si>
  <si>
    <t>All columns are "NA" as this initiative is covered in Initiative 16.1, Table 25</t>
  </si>
  <si>
    <t>16.1. Removal and remediation of trees with strike potential to electric lines and equipment: hazard tree
(VM-1)</t>
  </si>
  <si>
    <t>GO 95 Rule 35; PRC 4293</t>
  </si>
  <si>
    <t xml:space="preserve">Instead of "Line miles to be treated", number of tree assessments is the unit of measure.
The “Other risk drivers addressed” column is “NA” as there are no secondary risk reduction drivers directly addressed by this initiative.   </t>
  </si>
  <si>
    <t>16.2. Removal and remediation of trees with strike potential to electric lines and equipment: DRI quarterly inspections and tree removals (VM-4)</t>
  </si>
  <si>
    <t>CEMA</t>
  </si>
  <si>
    <t xml:space="preserve">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</si>
  <si>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 xml:space="preserve">The “Other risk drivers addressed” column is “NA” as there are no secondary risk reduction drivers directly addressed by this initiative. 
The "If new: Memorandum account" column is "UNKNOWN" because it is pending 2021 GRC decision
The “In / exceeding compliance with regulations” and “Cite associated rule” columns are “NA” because there are no statutory compliance targets associated with this initiative. </t>
  </si>
  <si>
    <t>17. Substation inspections</t>
  </si>
  <si>
    <t>All columns are "NA" as this initiative is covered in Initiative 15, Table 24</t>
  </si>
  <si>
    <t>18. Substation vegetation management</t>
  </si>
  <si>
    <t>All columns are "NA" as this activity is not broken out of the routine compliance program.</t>
  </si>
  <si>
    <t>19. Vegetation inventory system</t>
  </si>
  <si>
    <t xml:space="preserve">The "Line miles to be treated" and "Spend/treated line mile" columns are "NA" because they are not applicable fields of measurement for this initiative. 
The “Other risk drivers addressed” column is “NA” as there are no secondary risk reduction drivers directly addressed by this initiative. 
The “In / exceeding compliance with regulations” and “Cite associated rule” columns are “NA” because there are no compliance targets associated with this initiative. </t>
  </si>
  <si>
    <t>20. Vegetation management to achieve clearances around electric lines and equipment</t>
  </si>
  <si>
    <t>No RSE was calculated as this is already a compliance program</t>
  </si>
  <si>
    <t>Please note that the forecast plan costs include line clearance work in HFRA and non-HFRA.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</si>
  <si>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Please note that the recorded costs include line clearance work in HFRA and non-HFRA and therefore on a different basis than the forecasts included in the 2019 WMP. We are unable to separate the recorded costs for wildfire mitigation and HFRA line clearance costs at this time for 2019. SCE is modifying its business practices to track wildfire mitigation and HFRA line clearance costs separately going forward.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</si>
  <si>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2020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</si>
  <si>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2021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</si>
  <si>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2022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</si>
  <si>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2020-2022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</si>
  <si>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Table 26: Grid operations and protocols</t>
  </si>
  <si>
    <t xml:space="preserve">1. Automatic recloser operations </t>
  </si>
  <si>
    <t>Costs for installation of system automation equipment are discussed in Initiative 9, Table 23; costs for recloser settings and operations are part of base O&amp;M.
This mitigation program allows SCE to remotely change the mode of protection during elevated fire weather threat.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</si>
  <si>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1.1. Annual SOB 322 review
(OP-1)</t>
  </si>
  <si>
    <t xml:space="preserve">The "Total per initiative spend" and "Spend/treated line mile" columns are "NA" because costs to implement this initiative are part of normal labor hours and are not incremental wildfire-related costs.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</si>
  <si>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2. Crew-accompanying ignition prevention and suppression resources and services </t>
  </si>
  <si>
    <t xml:space="preserve">Entire initiative is "NA" because SCE does not utilize crew-accompanying ignition prevention and suppression resources and services.  </t>
  </si>
  <si>
    <t xml:space="preserve">3. Personnel work procedures and training in conditions of elevated fire risk </t>
  </si>
  <si>
    <t>All columns are "NA" as this initiative is covered in Initiative 8, Table 29</t>
  </si>
  <si>
    <t>4. Protocols for PSPS re-energization</t>
  </si>
  <si>
    <t xml:space="preserve">5. PSPS events and mitigation of PSPS impacts  </t>
  </si>
  <si>
    <t>FRMMA, GSRPMA</t>
  </si>
  <si>
    <t>This initiative include PSPS event-related costs only; costs for mitigation of PSPS impacts are discussed in Initiative 5.1 - 5.6 and Initiative 7, Table 26. 
The "Line miles to be treated" and "Spend/treated line mile" columns are "NA" because line miles treated is not an applicable field of measurement for this initiative.
RSE calculation includes costs from all PSPS events and mitigation activities.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</si>
  <si>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5.1. PSPS events and mitigation of PSPS impacts: community resource centers
(PSPS-2)</t>
  </si>
  <si>
    <t xml:space="preserve"> Refer to Initiative 5, Table 26</t>
  </si>
  <si>
    <t>Instead of "Line miles to be treated", number of incremental Community Resource Centers is the unit of measure.
The “In / exceeding compliance with regulations” and “Cite associated rule” columns are “NA” because there are no statutory compliance targets associated with this initiative.</t>
  </si>
  <si>
    <t>5.2. PSPS events and mitigation of PSPS impacts: customer resiliency equipment incentives
(PSPS-3)</t>
  </si>
  <si>
    <t>SCE is currently in the process of setting up a pilot for this Initiative.
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</si>
  <si>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SCE is currently in the process of setting up a pilot for this Initiative. The costs for 2020 are still to be determined.
Instead of "Line miles to be treated", number of customers in the program is the unit of measure.
The “In / exceeding compliance with regulations” and “Cite associated rule” columns are “NA” because there are no statutory compliance targets associated with this initiative.</t>
  </si>
  <si>
    <t>Instead of "Line miles to be treated", number of customers in the program is the unit of measure. The scope for 2021 is still to be determined.
The “In / exceeding compliance with regulations” and “Cite associated rule” columns are “NA” because there are no statutory compliance targets associated with this initiative.</t>
  </si>
  <si>
    <t>Instead of "Line miles to be treated", number of customers in the program is the unit of measure. The scope for 2022 is still to be determined.
The “In / exceeding compliance with regulations” and “Cite associated rule” columns are “NA” because there are no statutory compliance targets associated with this initiative.</t>
  </si>
  <si>
    <t>Instead of "Line miles to be treated", number of customers in the program is the unit of measure.
SCE has forecasted a rollout of this Initiative based on the successful completion of the pilot done in 2020. The number of customers for 2021-2022 are still to be determined.
The “In / exceeding compliance with regulations” and “Cite associated rule” columns are “NA” because there are no statutory compliance targets associated with this initiative.</t>
  </si>
  <si>
    <t>5.3. PSPS events and mitigation of PSPS impacts: income qualified critical care (IQCC) customer battery backup incentive program
(PSPS-4)</t>
  </si>
  <si>
    <t>All columns are "NA" for the 2019 actual as this initiative did not begin until 2020.</t>
  </si>
  <si>
    <t>SB 167</t>
  </si>
  <si>
    <t>Instead of "Line miles to be treated", number of customers eligible for the program is the unit of measure.
The "Ignition probability drivers targeted" and “Other risk drivers addressed” columns are “NA” as this initiative doesn't target specific ignition probability or other risk drivers but instead supports SCE's overall wildfire mitigation efforts.</t>
  </si>
  <si>
    <t>5.4. PSPS events and mitigation of PSPS impacts: MICOP partnership
(PSPS-5)</t>
  </si>
  <si>
    <t>PSPS Decision, 2019 WMP Decision</t>
  </si>
  <si>
    <t>The MICOP partnership began in Q4 of 2019, the majority of deliverables will be executed in 2020. 2019 spend is "NA" because the MICOP grant partnership was funded through corporate philanthropy shareholder budget.
The "Line miles to be treated" and "Spend/treated line mile" columns are "NA" because line miles treated is not an applicable field of measurement for this initiative for work done in 2019.</t>
  </si>
  <si>
    <t>2020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</si>
  <si>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2021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</si>
  <si>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2022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</si>
  <si>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2021-2022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</si>
  <si>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5.5. PSPS events and mitigation of PSPS impacts: independent living centers partnership
(PSPS-6)</t>
  </si>
  <si>
    <t>The "Line miles to be treated" and "Spend/treated line mile" columns are "NA" because this initiative was funded through corporate philanthropy shareholder budget.
The "Ignition probability drivers targeted" and “Other risk drivers addressed” columns are “NA” as this initiative doesn't target specific ignition probability or other risk drivers but instead supports SCE's overall wildfire mitigation efforts.</t>
  </si>
  <si>
    <t>2020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</si>
  <si>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2021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</si>
  <si>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2022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</si>
  <si>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2020-2022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</si>
  <si>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5.6. PSPS events and mitigation of PSPS impacts: community outreach
(PSPS-7)</t>
  </si>
  <si>
    <t>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</si>
  <si>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The "Total per-initiative spend" is "NA" as the 2019 actuals for this initiative are included with Initiative 2, Table 29.
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</si>
  <si>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5.7. PSPS events and mitigation of PSPS impacts: wildfire infrastructure protection team additional staffing
(OP-2)</t>
  </si>
  <si>
    <t>5.8. PSPS events and mitigation of PSPS impacts: SGIP resiliency</t>
  </si>
  <si>
    <t>All columns are "NA" for the 2019 actuals as this initiative did not begin until 2020.</t>
  </si>
  <si>
    <t xml:space="preserve"> Under assessment/pilot </t>
  </si>
  <si>
    <t xml:space="preserve"> No RSE was calculated as the purpose of the assessment is to learn and assess the effectiveness of the mitigation. </t>
  </si>
  <si>
    <t>California Equity Resiliency Budget (Public Purpose Funds)</t>
  </si>
  <si>
    <t>D.19-09-027 and D.20-01-021</t>
  </si>
  <si>
    <t>The funding for this initiative come from the Public Purpose Funds.
Instead of "Line miles to be treated", umber of customers in the SGIP program is the unit of measure.
The "Ignition probability drivers targeted" and “Other risk drivers addressed” columns are “NA” as this initiative doesn't target specific ignition probability or other risk drivers but instead supports SCE's overall wildfire mitigation efforts.</t>
  </si>
  <si>
    <t>6. Stationed and on-call ignition prevention and suppression resources and services</t>
  </si>
  <si>
    <t>All columns for this Initiative are "NA" because SCE does not utilize stationed and on-call ignition prevention and suppression resources and services.</t>
  </si>
  <si>
    <t>7. De-energization notifications
(PSPS-1)</t>
  </si>
  <si>
    <t>PSPS OIR</t>
  </si>
  <si>
    <t>The "Line miles to be treated" and "Spend/treated line mile" columns are "NA" because line miles treated is not an applicable field of measurement for this initiative.
The "Line miles to be treated" and "Spend/treated line mile" columns are "NA" because line miles treated is not an applicable field of measurement for this initiative.</t>
  </si>
  <si>
    <t>Table 27: Data governance</t>
  </si>
  <si>
    <t>1. Centralized repository for data</t>
  </si>
  <si>
    <t>2. Collaborative research on utility ignition and/or wildfire</t>
  </si>
  <si>
    <t>The "Total per initiative spend", "Spend/treated line mile" and "If new: Memorandum account"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</si>
  <si>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3. Documentation and disclosure of wildfire-related data and algorithms</t>
  </si>
  <si>
    <t>4. Tracking and analysis of near miss data</t>
  </si>
  <si>
    <t>The "Total per initiative spend", "Spend/treated line mile" and "If new: Memorandum account"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There is no single integrated data repository against which the algorithms and models are run. The data sets that are used and how they are managed is captured in the narrative document for Section 5.3.7.</t>
  </si>
  <si>
    <t xml:space="preserve">Table 28: Resource allocation methodology </t>
  </si>
  <si>
    <t>1. Allocation methodology development and application</t>
  </si>
  <si>
    <t>The "Total per initiative spend" and "Spend/treated line mile"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</si>
  <si>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2. Risk reduction scenario development and analysis</t>
  </si>
  <si>
    <t>3. Risk spend efficiency analysis</t>
  </si>
  <si>
    <t>4. Organizational Support - PMO, OCM, and wildfire-related IT support</t>
  </si>
  <si>
    <t>FRMMA, WMPMA, GSRPMA</t>
  </si>
  <si>
    <t>The "Line miles to be treated" and "Spend/treated line mile" columns are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</si>
  <si>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 xml:space="preserve">Table 29: Emergency planning and preparedness </t>
  </si>
  <si>
    <t>1. Adequate and trained workforce for service restoration
(DEP-2)</t>
  </si>
  <si>
    <t>GO 166</t>
  </si>
  <si>
    <t>The "Total per initiative spend", "Spend/treated line mile" and "Existing/ new" columns are "NA" because costs to implement this initiative are part of normal labor hours and are not tracked as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t>
  </si>
  <si>
    <t>2. Community outreach, public awareness, and communications efforts
(DEP-1.1 - DEP-1.3, DEP-3)</t>
  </si>
  <si>
    <t xml:space="preserve">R-1812005
</t>
  </si>
  <si>
    <t>This initiative activity includes costs associated with customer engagement, direct customer mailings, and town hall community meetings.
The "Line miles to be treated" and "Spend/treated line mile" columns are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t>
  </si>
  <si>
    <t>2019 Actual</t>
  </si>
  <si>
    <t>D. 19-017-015</t>
  </si>
  <si>
    <t>3. Customer support in emergencies</t>
  </si>
  <si>
    <t>4. Disaster and emergency preparedness plan</t>
  </si>
  <si>
    <t>5. Preparedness and planning for service restoration</t>
  </si>
  <si>
    <t>Instead of "Line miles to be treated", the number of patrols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</si>
  <si>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6. Protocols in place to learn from wildfire events</t>
  </si>
  <si>
    <t>7. Customer research and education
(DEP-4)</t>
  </si>
  <si>
    <t>The "Total per initiative spend", “Line miles to be treated” and "Spend/treated line mile" columns are "NA" as they are covered in Initiative 2, Table 29.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</si>
  <si>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The "Line miles to be treated" and "Spend/treated line mile" columns are "NA" because line miles treated is not an applicable field of measurement for this initiative._x000D_
_x000D_
The "Ignition probability drivers targeted" and “Other risk drivers addressed” columns are “NA” as this initiative doesn't target specific ignition probability or other risk drivers but instead supports SCE's overall wildfire mitigation efforts._x000D_
_x000D_
The “In / exceeding compliance with regulations” and “Cite associated rule” columns are “NA” because there are no statutory compliance targets associated with this initiative.</t>
  </si>
  <si>
    <t>Table 30: Stakeholder cooperation and community engagement</t>
  </si>
  <si>
    <t>1. Community engagement</t>
  </si>
  <si>
    <t xml:space="preserve">ESRB 8
D. 19-017-015
</t>
  </si>
  <si>
    <t>The "Total per initiative spend", "Spend/treated line mile" and "If new: Memorandum account" columns are "NA" because costs to implement this initiative are part of normal labor hours and are not incremental wildfire-related costs. 
The "Line miles to be treated" columns is "NA", instead SCE met with local government and other stakeholders and tribal officials in SCE's HFRA to review SCE's WMP and PSPS protocols and held regular updates with local emergency officials.
The "Ignition probability drivers targeted" and “Other risk drivers addressed” columns are “NA” as this initiative doesn't target specific ignition probability or other risk drivers but instead supports SCE's overall wildfire mitigation efforts.</t>
  </si>
  <si>
    <t xml:space="preserve">The "Total per initiative spend", "Spend/treated line mile" and "If new: Memorandum account" columns are "NA" because costs to implement this initiative are part of normal labor hours and are not incremental wildfire-related costs. _x000D_
_x000D_
The "Line miles to be treated" columns is "NA", instead SCE met with local government and other stakeholders and tribal officials in SCE's HFRA to review SCE's WMP and PSPS protocols and held regular updates with local emergency officials. In 2019, SCE met with 145 local governments and tribes in HFRA, participated in approximately 80 other meetings and presentations with stakeholders, and held regular updates with County Operational Areas. 
 _x000D_
The "Ignition probability drivers targeted" and “Other risk drivers addressed” columns are “NA” as this initiative doesn't target specific ignition probability or other risk drivers but instead supports SCE's overall wildfire mitigation efforts.
</t>
  </si>
  <si>
    <t>The "Total per initiative spend", "Spend/treated line mile" and "If new: Memorandum account" columns are "NA" because costs to implement this initiative are part of normal labor hours and are not incremental wildfire-related costs. 
The "Line miles to be treated" columns is "NA", instead SCE intends to meet with local government and other stakeholders and tribal officials in SCE's HFRA to review SCE's WMP and PSPS protocols and hold regular updates with local emergency officials.
The "Ignition probability drivers targeted" and “Other risk drivers addressed” columns are “NA” as this initiative doesn't target specific ignition probability or other risk drivers but instead supports SCE's overall wildfire mitigation efforts.</t>
  </si>
  <si>
    <t>2. Cooperation and best practice sharing with agencies outside CA</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</si>
  <si>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</si>
  <si>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Instead SCE intends to present or share wildfire lessons learned at a minimum of 10 events with audiences outside of California. Audiences could be a combination of technical, government agencies, industry associations, utilities or universities outside of California.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</si>
  <si>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Instead SCE intends to present or share wildfire lessons learned at a minimum of 10 events per year (2020-2022) with audiences outside of California. Audiences could be a combination of technical, government agencies, industry associations, utilities or universities outside of California.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</si>
  <si>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3. Cooperation with suppression agencies</t>
  </si>
  <si>
    <t>PRC 4292 and 4293</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</si>
  <si>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The “Other risk drivers addressed” column is “NA” as there are no secondary risk reduction drivers directly addressed by this initiative.</t>
  </si>
  <si>
    <t>4. Forest service and fuel reduction cooperation and joint roadmap</t>
  </si>
  <si>
    <t>Table 31a: Change in drivers of ignition probability taking into account planned initiatives, for each year of plan (Distribution)</t>
  </si>
  <si>
    <t xml:space="preserve">Incident type by ignition probability driver </t>
  </si>
  <si>
    <t xml:space="preserve">Detailed risk driver </t>
  </si>
  <si>
    <t>Are near misses tracked?</t>
  </si>
  <si>
    <t>Number of incidents per year</t>
  </si>
  <si>
    <t>Average percentage likelihood of ignition per incident</t>
  </si>
  <si>
    <t>Number of ignitions per year</t>
  </si>
  <si>
    <t>All types of object contact</t>
  </si>
  <si>
    <t>Yes</t>
  </si>
  <si>
    <t>Unspecified contact from object</t>
  </si>
  <si>
    <t>All types</t>
  </si>
  <si>
    <t xml:space="preserve"> NA </t>
  </si>
  <si>
    <t>No</t>
  </si>
  <si>
    <t>Wire-to-wire contact/Contamination</t>
  </si>
  <si>
    <t>Table 31b: Change in drivers of ignition probability taking into account planned initiatives, for each year of plan (Transmission)</t>
  </si>
  <si>
    <t>Other equipment types</t>
  </si>
  <si>
    <t>Wire-to-wire contact / contamination</t>
  </si>
  <si>
    <t>WMP Tables 1 - 31</t>
  </si>
  <si>
    <t xml:space="preserve">In the "Line miles to be treated" column the number of line miles shown includes both HFRA and non-HFRA line miles.
The “Other risk drivers addressed” column is “NA” as there are no secondary risk reduction drivers directly addressed by this initiative. </t>
  </si>
  <si>
    <t>Circuit mile days with wind gusts over 95th percentile historical (meaning the prior 5 years, 2009-2014) conditions per year</t>
  </si>
  <si>
    <t>Circuit mile days with wind gusts over 99th percentile historical (meaning the prior 5 years, 2009-2014) conditions per year</t>
  </si>
  <si>
    <t>The "Total per initiative spend", "Line miles to be treated", and "Spend/treated line mile columns are "NA" as those are included in Initiative 10.1, Table 24</t>
  </si>
  <si>
    <t>2019 performance notes</t>
  </si>
  <si>
    <t xml:space="preserve">The "Line miles to be treated" and "Spend/treated line mile" columns are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Reporting for the SB901 activities is from a consolidated data repository (SAS VA). There is however no single integrated data store that contains all the data for the WFMP. See Section 5.3.7 for a list of the data sets and how the data is managed. </t>
  </si>
  <si>
    <t>APPENDIX B</t>
  </si>
  <si>
    <t>2019 actual performance</t>
  </si>
  <si>
    <t>2019 goal</t>
  </si>
  <si>
    <t>Percentage of goal reached</t>
  </si>
  <si>
    <t>Pilot</t>
  </si>
  <si>
    <t>Pilot units</t>
  </si>
  <si>
    <t>Evaluation</t>
  </si>
  <si>
    <t>Number of customers/ mailers in HFRA</t>
  </si>
  <si>
    <t>HFRA Circuit Miles</t>
  </si>
  <si>
    <t>Number of notifications</t>
  </si>
  <si>
    <t>Number of HPCCs</t>
  </si>
  <si>
    <t>Number of Remote Controlled Automatic Reclosers settings updated</t>
  </si>
  <si>
    <t>Cells that contain "NA" means SCE does not track this specific component failure or map it directly to ignitions</t>
  </si>
  <si>
    <t>% of Distribution Assets Inspected</t>
  </si>
  <si>
    <t>% of Distribution Remediations</t>
  </si>
  <si>
    <t>% of Transmission Assets Inspected</t>
  </si>
  <si>
    <t>% of Transmission Remediations</t>
  </si>
  <si>
    <t>Number of meteorologists</t>
  </si>
  <si>
    <t>Instead of "Line miles to be treated", number of weather station installations is the unit of measure.
Advanced weather monitoring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Values in columns H-K are repeated from the risk columns in Table 26, Initiative 5.</t>
  </si>
  <si>
    <t xml:space="preserve">Instead of "Line miles to be treated", number of weather station installations is the unit of measure.
Advanced weather monitoring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Values in columns H-K are repeated from the risk columns in Table 26, Initiative 5. </t>
  </si>
  <si>
    <t>The "Total per initiative spend" for 2019 actual is "NA" as this initiative is covered in Initiative 4.3, Table 22.
The “In / exceeding compliance with regulations” and “Cite associated rule” columns are “NA” because there are no statutory compliance targets associated with this initiative.
Values in columns H-K are repeated from the risk columns in Table 26, Initiative 5.</t>
  </si>
  <si>
    <t>Instead of "Line miles to be treated", HFRA square miles is the unit of measure with SCE's Fuel Sampling to cover a sample population of 4,500 square miles within the HFRA.
The “In / exceeding compliance with regulations” and “Cite associated rule” columns are “NA” because there are no statutory compliance targets associated with this initiative.
Values in columns H-K are repeated from the risk columns in Table 26, Initiative 5.</t>
  </si>
  <si>
    <t>Surface and canopy vegetation mapping allows for better fire spread calculations which will allow for more accurate assessment of risk.
The "Line miles to be treated" and "Spend/treated line mile" columns are "NA" because line miles treated is not an applicable field of measurement for this initiative.
Surface &amp; Canopy Fuels Mapping will improve wildfire modeling capabilities but will not directly reduce risk drivers.  This wildfire modeling will improve PSPS decisions.
The “In / exceeding compliance with regulations” and “Cite associated rule” columns are “NA” because there are no statutory compliance targets associated with this initiative. 
Values in columns H-K are repeated from the risk columns in Table 26, Initiative 5.</t>
  </si>
  <si>
    <t>The "Line miles to be treated" and "Spend/treated line mile" columns are "NA" because line miles treated is not an applicable field of measurement for this initiative.
Remote Sensing will improve wildfire modeling capabilities but will not directly reduce risk drivers.  This wildfire modeling will improve PSPS decisions.
_x000D_
The “In / exceeding compliance with regulations” and “Cite associated rule” columns are “NA” because there are no statutory compliance targets associated with this initiative. 
Values in columns H-K are repeated from the risk columns in Table 26, Initiative 5.</t>
  </si>
  <si>
    <t>The "Line miles to be treated" and "Spend/treated line mile" columns are "NA" because line miles treated is not an applicable field of measurement for this initiative.
This mitigation is focused on improving overall understanding of environmental factors (weather and fuels) and their relationship with ignition drivers for utility caused wildfires.  These models will be used to inform wildfire mitigation activities and real-time decision making for PSPS events.
The “In / exceeding compliance with regulations” and “Cite associated rule” columns are “NA” because there are no statutory compliance targets associated with this initiative. 
Values in columns H-K are repeated from the risk columns in Table 26, Initiative 5.</t>
  </si>
  <si>
    <t>The "Line miles to be treated" and "Spend/treated line mile" columns are "NA" because line miles treated is not an applicable field of measurement for this initiative.
Forecast of fire ignition and spread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Values in columns H-K are repeated from the risk columns in Table 26, Initiative 5.</t>
  </si>
  <si>
    <t>The "Line miles to be treated" and "Spend/treated line mile" columns are "NA" because line miles treated is not an applicable field of measurement for this initiative.
Weather modeling and forecast of fire ignition and spread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Values in columns H-K are repeated from the risk columns in Table 26, Initiative 5.</t>
  </si>
  <si>
    <t>The "Total per initiative spend" and "Spend/treated line mile" columns are "NA" because maintenance costs are at the work order level, and grouped with other maintenance efforts, and are thus are not possible to be separated. SCE does not track/unitize B-materials.
Instead of "Line miles to be treated", notifications in HFTD is the unit of measure. 
Values in columns H-K are repeated from the risk columns in Table 24, Initiative 9.1</t>
  </si>
  <si>
    <t>The "Total per initiative spend" and "Spend/treated line mile" columns are "NA" because maintenance costs are at the work order level, and grouped with other maintenance efforts, and are thus are not possible to be separated. SCE does not track/unitize B-materials.
Instead of "Line miles to be treated", notifications in HFTD is the unit of measure. The numbers in future years are expected to increase as new work is identified from SCE's inspection programs.
Values in columns H-K are repeated from the risk columns in Table 24, Initiative 9.1</t>
  </si>
  <si>
    <t xml:space="preserve">The "Total per-initiative spend", and "Spend/ treated line mile" columns are "UNKNOWN" because this analysis won't be available until after the 2020 WMP filing.
The “In / exceeding compliance with regulations” and “Cite associated rule” columns are “NA” because there are no compliance targets associated with this initiative. 
Values in columns H-K are repeated from the risk columns in Table 26, Initiative 5.
</t>
  </si>
  <si>
    <t>The “Line miles to be treated” and "Spend/treated line mile" columns are "NA" for 2019 because SCE did not plan for remediations
Instead of "Line miles to be treated", notifications is the unit of measure. 
Values in columns H-K are repeated from the risk columns in Table 24, Initiative 9.1</t>
  </si>
  <si>
    <t>Instead of "Line miles to be treated", notifications is the unit of measure. 
Values in columns H-K are repeated from the risk columns in Table 24, Initiative 9.1</t>
  </si>
  <si>
    <t>The “Line miles to be treated” and "Spend/treated line mile" columns are "NA" for 2019 because SCE did not plan for remediations
Instead of "Line miles to be treated", notifications is the unit of measure. 
The “Other risk drivers addressed” column is “NA” as there are no secondary risk reduction drivers directly addressed by this initiative. 
Values in columns H-K are repeated from the risk columns in Table 24, Initiative 10.1</t>
  </si>
  <si>
    <t>Excludes EOI related findings</t>
  </si>
  <si>
    <t>Unit provided is total count of level 1 findings and not level 1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Excludes EOI related findings.</t>
  </si>
  <si>
    <t>Unit provided is total count of level 2 findings and not level 2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Excludes EOI related findings.</t>
  </si>
  <si>
    <t>Unit provided is total count of level 3 findings and not level 3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Excludes EOI related findings.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</si>
</sst>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6" formatCode="&quot;$&quot;#,##0_);[Red]\(&quot;$&quot;#,##0\)"/>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_([$$-409]* #,##0_);_([$$-409]* \(#,##0\);_([$$-409]* &quot;-&quot;??_);_(@_)"/>
    <numFmt numFmtId="167" formatCode="_([$$-409]* #,##0.00_);_([$$-409]* \(#,##0.00\);_([$$-409]* &quot;-&quot;??_);_(@_)"/>
    <numFmt numFmtId="168" formatCode="#,##0.0000"/>
    <numFmt numFmtId="169" formatCode="#,##0.0"/>
    <numFmt numFmtId="170" formatCode="0.0%"/>
    <numFmt numFmtId="171" formatCode="0.0"/>
    <numFmt numFmtId="172" formatCode="#,##0.000000"/>
    <numFmt numFmtId="173" formatCode="#,##0.00000"/>
    <numFmt numFmtId="174" formatCode="&quot;$&quot;#,##0"/>
    <numFmt numFmtId="175" formatCode="0.000000"/>
    <numFmt numFmtId="176" formatCode="_(* #,##0.0000_);_(* \(#,##0.0000\);_(* &quot;-&quot;??_);_(@_)"/>
  </numFmts>
  <fonts count="21">
    <font>
      <sz val="11"/>
      <color theme="1"/>
      <name val="Calibri"/>
      <family val="2"/>
      <scheme val="minor"/>
    </font>
    <font>
      <b/>
      <sz val="12"/>
      <color theme="1"/>
      <name val="Calibri"/>
      <family val="2"/>
      <scheme val="minor"/>
    </font>
    <font>
      <sz val="10"/>
      <color theme="1"/>
      <name val="Calibri"/>
      <family val="2"/>
    </font>
    <font>
      <b/>
      <sz val="11"/>
      <color theme="1"/>
      <name val="Calibri-Bold"/>
    </font>
    <font>
      <sz val="11"/>
      <color theme="1"/>
      <name val="Calibri"/>
      <family val="2"/>
      <scheme val="minor"/>
    </font>
    <font>
      <sz val="10"/>
      <color theme="1"/>
      <name val="Segoe UI"/>
      <family val="2"/>
    </font>
    <font>
      <i/>
      <sz val="11"/>
      <color theme="1"/>
      <name val="Calibri"/>
      <family val="2"/>
      <scheme val="minor"/>
    </font>
    <font>
      <b/>
      <sz val="11"/>
      <color rgb="FFFF0000"/>
      <name val="Calibri"/>
      <family val="2"/>
      <scheme val="minor"/>
    </font>
    <font>
      <sz val="12"/>
      <color theme="1"/>
      <name val="Calibri"/>
      <family val="2"/>
      <scheme val="minor"/>
    </font>
    <font>
      <sz val="11"/>
      <name val="Calibri"/>
      <family val="2"/>
      <scheme val="minor"/>
    </font>
    <font>
      <sz val="11"/>
      <color rgb="FF000000"/>
      <name val="Calibri"/>
      <family val="2"/>
      <scheme val="minor"/>
    </font>
    <font>
      <sz val="8"/>
      <name val="Calibri"/>
      <family val="2"/>
      <scheme val="minor"/>
    </font>
    <font>
      <sz val="11"/>
      <color rgb="FF0D0D0D"/>
      <name val="Calibri"/>
      <family val="2"/>
      <scheme val="minor"/>
    </font>
    <font>
      <sz val="10"/>
      <color theme="1"/>
      <name val="Calibri"/>
      <family val="2"/>
      <scheme val="minor"/>
    </font>
    <font>
      <b/>
      <sz val="10"/>
      <color theme="1"/>
      <name val="Arial"/>
      <family val="2"/>
    </font>
    <font>
      <b/>
      <sz val="10"/>
      <color theme="1"/>
      <name val="Calibri"/>
      <family val="2"/>
      <scheme val="minor"/>
    </font>
    <font>
      <vertAlign val="subscript"/>
      <sz val="10"/>
      <color theme="1"/>
      <name val="Calibri"/>
      <family val="2"/>
      <scheme val="minor"/>
    </font>
    <font>
      <vertAlign val="superscript"/>
      <sz val="10"/>
      <color theme="1"/>
      <name val="Calibri"/>
      <family val="2"/>
      <scheme val="minor"/>
    </font>
    <font>
      <sz val="10"/>
      <name val="Calibri"/>
      <family val="2"/>
      <scheme val="minor"/>
    </font>
    <font>
      <sz val="10"/>
      <color rgb="FF000000"/>
      <name val="Calibri"/>
      <family val="2"/>
      <scheme val="minor"/>
    </font>
    <font>
      <b/>
      <sz val="12"/>
      <color rgb="FF000000"/>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FF"/>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rgb="FF000000"/>
      </bottom>
      <diagonal/>
    </border>
    <border>
      <left style="thin">
        <color indexed="64"/>
      </left>
      <right style="thin">
        <color indexed="64"/>
      </right>
      <top style="thin">
        <color rgb="FF000000"/>
      </top>
      <bottom/>
      <diagonal/>
    </border>
    <border>
      <left style="thin">
        <color rgb="FF000000"/>
      </left>
      <right style="thin">
        <color indexed="64"/>
      </right>
      <top style="thin">
        <color rgb="FF000000"/>
      </top>
      <bottom style="thin">
        <color rgb="FF000000"/>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s>
  <cellStyleXfs count="9">
    <xf numFmtId="0" fontId="0" fillId="0" borderId="0"/>
    <xf numFmtId="43" fontId="4" fillId="0" borderId="0" applyFont="0" applyFill="0" applyBorder="0" applyAlignment="0" applyProtection="0"/>
    <xf numFmtId="44" fontId="4" fillId="0" borderId="0" applyFont="0" applyFill="0" applyBorder="0" applyAlignment="0" applyProtection="0"/>
    <xf numFmtId="0" fontId="5" fillId="0" borderId="0"/>
    <xf numFmtId="44"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0" fontId="8" fillId="0" borderId="0"/>
    <xf numFmtId="9" fontId="4" fillId="0" borderId="0" applyFont="0" applyFill="0" applyBorder="0" applyAlignment="0" applyProtection="0"/>
  </cellStyleXfs>
  <cellXfs count="282">
    <xf numFmtId="0" fontId="0" fillId="0" borderId="0" xfId="0"/>
    <xf numFmtId="0" fontId="0" fillId="0" borderId="0" xfId="0" applyAlignment="1">
      <alignment horizontal="center"/>
    </xf>
    <xf numFmtId="0" fontId="0" fillId="0" borderId="0" xfId="0" applyAlignment="1">
      <alignment wrapText="1"/>
    </xf>
    <xf numFmtId="0" fontId="0" fillId="0" borderId="0" xfId="0" applyAlignment="1"/>
    <xf numFmtId="0" fontId="2" fillId="0" borderId="1" xfId="0" applyFont="1" applyBorder="1" applyAlignment="1">
      <alignment vertical="center" wrapText="1"/>
    </xf>
    <xf numFmtId="0" fontId="1" fillId="0" borderId="0" xfId="0" applyFont="1" applyAlignment="1">
      <alignment horizontal="center" vertical="center"/>
    </xf>
    <xf numFmtId="0" fontId="0" fillId="0" borderId="0" xfId="0" applyAlignment="1">
      <alignment horizontal="center" wrapText="1"/>
    </xf>
    <xf numFmtId="0" fontId="0" fillId="0" borderId="0" xfId="0" applyFont="1"/>
    <xf numFmtId="0" fontId="2" fillId="0" borderId="1" xfId="0" applyFont="1" applyBorder="1" applyAlignment="1">
      <alignment vertical="center"/>
    </xf>
    <xf numFmtId="0" fontId="1" fillId="0" borderId="0" xfId="0" applyFont="1" applyAlignment="1">
      <alignment horizontal="center" vertical="center" wrapText="1"/>
    </xf>
    <xf numFmtId="0" fontId="0" fillId="0" borderId="0" xfId="0" applyFill="1"/>
    <xf numFmtId="0" fontId="2" fillId="0" borderId="0" xfId="0" applyFont="1" applyBorder="1" applyAlignment="1">
      <alignment vertical="center"/>
    </xf>
    <xf numFmtId="0" fontId="7" fillId="0" borderId="0" xfId="0" applyFont="1" applyFill="1"/>
    <xf numFmtId="6" fontId="0" fillId="0" borderId="1" xfId="0" applyNumberFormat="1" applyBorder="1" applyAlignment="1">
      <alignment horizontal="left" vertical="top"/>
    </xf>
    <xf numFmtId="3" fontId="0" fillId="0" borderId="1" xfId="0" applyNumberFormat="1" applyBorder="1" applyAlignment="1">
      <alignment horizontal="left" vertical="top"/>
    </xf>
    <xf numFmtId="168" fontId="0" fillId="0" borderId="1" xfId="0" applyNumberFormat="1" applyBorder="1" applyAlignment="1">
      <alignment horizontal="left" vertical="top"/>
    </xf>
    <xf numFmtId="4" fontId="0" fillId="0" borderId="1" xfId="0" applyNumberFormat="1" applyBorder="1" applyAlignment="1">
      <alignment horizontal="left" vertical="top"/>
    </xf>
    <xf numFmtId="169" fontId="0" fillId="0" borderId="1" xfId="0" applyNumberFormat="1" applyBorder="1" applyAlignment="1">
      <alignment horizontal="left" vertical="top"/>
    </xf>
    <xf numFmtId="171" fontId="0" fillId="0" borderId="1" xfId="0" applyNumberFormat="1" applyBorder="1" applyAlignment="1">
      <alignment horizontal="left" vertical="top"/>
    </xf>
    <xf numFmtId="172" fontId="0" fillId="0" borderId="1" xfId="0" applyNumberFormat="1" applyBorder="1" applyAlignment="1">
      <alignment horizontal="left" vertical="top"/>
    </xf>
    <xf numFmtId="173" fontId="0" fillId="0" borderId="1" xfId="0" applyNumberFormat="1" applyBorder="1" applyAlignment="1">
      <alignment horizontal="left" vertical="top"/>
    </xf>
    <xf numFmtId="1" fontId="0" fillId="0" borderId="1" xfId="0" applyNumberFormat="1" applyBorder="1" applyAlignment="1">
      <alignment horizontal="left" vertical="top"/>
    </xf>
    <xf numFmtId="175" fontId="13" fillId="0" borderId="1" xfId="0" applyNumberFormat="1" applyFont="1" applyBorder="1" applyAlignment="1">
      <alignment horizontal="center" vertical="center" wrapText="1"/>
    </xf>
    <xf numFmtId="3" fontId="0" fillId="0" borderId="1" xfId="0" applyNumberFormat="1" applyFont="1" applyFill="1" applyBorder="1" applyAlignment="1">
      <alignment horizontal="left" vertical="top"/>
    </xf>
    <xf numFmtId="1" fontId="13" fillId="0" borderId="1" xfId="0" applyNumberFormat="1" applyFont="1" applyBorder="1" applyAlignment="1">
      <alignment horizontal="center" vertical="center"/>
    </xf>
    <xf numFmtId="0" fontId="0" fillId="0" borderId="0" xfId="0" applyAlignment="1">
      <alignment textRotation="45"/>
    </xf>
    <xf numFmtId="0" fontId="0" fillId="0" borderId="9" xfId="0" applyBorder="1" applyAlignment="1">
      <alignment horizontal="left" vertical="top" wrapText="1"/>
    </xf>
    <xf numFmtId="0" fontId="1" fillId="2" borderId="1" xfId="0" applyFont="1" applyFill="1" applyBorder="1" applyAlignment="1">
      <alignment horizontal="center" wrapText="1"/>
    </xf>
    <xf numFmtId="0" fontId="14" fillId="2" borderId="1" xfId="0" applyFont="1" applyFill="1" applyBorder="1" applyAlignment="1">
      <alignment horizontal="centerContinuous" vertical="center"/>
    </xf>
    <xf numFmtId="0" fontId="14" fillId="2" borderId="1" xfId="0" applyFont="1" applyFill="1" applyBorder="1" applyAlignment="1">
      <alignment horizontal="centerContinuous" vertical="center" wrapText="1"/>
    </xf>
    <xf numFmtId="0" fontId="1" fillId="2" borderId="1" xfId="0" applyFont="1" applyFill="1" applyBorder="1" applyAlignment="1">
      <alignment wrapText="1"/>
    </xf>
    <xf numFmtId="0" fontId="1" fillId="2" borderId="1" xfId="0" applyFont="1" applyFill="1" applyBorder="1" applyAlignment="1">
      <alignment horizontal="center" textRotation="180"/>
    </xf>
    <xf numFmtId="0" fontId="3" fillId="2" borderId="1" xfId="0" applyFont="1" applyFill="1" applyBorder="1" applyAlignment="1">
      <alignment horizontal="center" vertical="center" wrapText="1"/>
    </xf>
    <xf numFmtId="3" fontId="13" fillId="0" borderId="1" xfId="0" applyNumberFormat="1" applyFont="1" applyBorder="1" applyAlignment="1">
      <alignment horizontal="center" vertical="center" wrapText="1"/>
    </xf>
    <xf numFmtId="0" fontId="1" fillId="2" borderId="1" xfId="0" applyFont="1" applyFill="1" applyBorder="1" applyAlignment="1">
      <alignment horizontal="centerContinuous" vertical="center"/>
    </xf>
    <xf numFmtId="0" fontId="1" fillId="2" borderId="1" xfId="0" applyFont="1" applyFill="1" applyBorder="1" applyAlignment="1">
      <alignment horizontal="centerContinuous" vertical="center" wrapText="1"/>
    </xf>
    <xf numFmtId="0" fontId="1" fillId="2" borderId="1" xfId="0" applyFont="1" applyFill="1" applyBorder="1"/>
    <xf numFmtId="0" fontId="0" fillId="0" borderId="9" xfId="0" applyBorder="1" applyAlignment="1">
      <alignment horizontal="center" vertical="center"/>
    </xf>
    <xf numFmtId="0" fontId="0" fillId="0" borderId="1" xfId="0" applyBorder="1" applyAlignment="1">
      <alignment horizontal="left" vertical="top"/>
    </xf>
    <xf numFmtId="0" fontId="13" fillId="0" borderId="1" xfId="0" applyFont="1" applyBorder="1" applyAlignment="1">
      <alignment vertical="top" wrapText="1"/>
    </xf>
    <xf numFmtId="0" fontId="13" fillId="0" borderId="1" xfId="0" applyFont="1" applyFill="1" applyBorder="1" applyAlignment="1">
      <alignment horizontal="left" vertical="center" wrapText="1"/>
    </xf>
    <xf numFmtId="0" fontId="13" fillId="0" borderId="0" xfId="0" applyFont="1" applyBorder="1" applyAlignment="1">
      <alignment horizontal="left" vertical="top"/>
    </xf>
    <xf numFmtId="0" fontId="13" fillId="0" borderId="0" xfId="0" applyFont="1" applyBorder="1" applyAlignment="1">
      <alignment wrapText="1"/>
    </xf>
    <xf numFmtId="0" fontId="15" fillId="0" borderId="1" xfId="0" applyFont="1" applyBorder="1"/>
    <xf numFmtId="0" fontId="13" fillId="0" borderId="1" xfId="0" applyFont="1" applyBorder="1"/>
    <xf numFmtId="0" fontId="13" fillId="0" borderId="1" xfId="0" applyFont="1" applyFill="1" applyBorder="1"/>
    <xf numFmtId="0" fontId="13" fillId="2" borderId="9" xfId="0" applyFont="1" applyFill="1" applyBorder="1" applyAlignment="1">
      <alignment horizontal="center"/>
    </xf>
    <xf numFmtId="176" fontId="13" fillId="0" borderId="9" xfId="0" applyNumberFormat="1" applyFont="1" applyBorder="1" applyAlignment="1">
      <alignment horizontal="left" vertical="top" wrapText="1"/>
    </xf>
    <xf numFmtId="176" fontId="13" fillId="0" borderId="9" xfId="0" applyNumberFormat="1" applyFont="1" applyBorder="1" applyAlignment="1">
      <alignment horizontal="left" vertical="top"/>
    </xf>
    <xf numFmtId="0" fontId="13" fillId="0" borderId="9" xfId="0" applyFont="1" applyBorder="1"/>
    <xf numFmtId="0" fontId="13" fillId="0" borderId="9" xfId="0" applyFont="1" applyBorder="1" applyAlignment="1"/>
    <xf numFmtId="0" fontId="13" fillId="0" borderId="9" xfId="0" applyFont="1" applyBorder="1" applyAlignment="1">
      <alignment horizontal="left" vertical="top" wrapText="1"/>
    </xf>
    <xf numFmtId="0" fontId="13" fillId="0" borderId="9" xfId="0" applyFont="1" applyBorder="1" applyAlignment="1">
      <alignment vertical="top" wrapText="1"/>
    </xf>
    <xf numFmtId="3" fontId="13" fillId="0" borderId="1" xfId="0" applyNumberFormat="1" applyFont="1" applyFill="1" applyBorder="1" applyAlignment="1">
      <alignment horizontal="left" vertical="top"/>
    </xf>
    <xf numFmtId="168" fontId="13" fillId="0" borderId="1" xfId="0" applyNumberFormat="1" applyFont="1" applyFill="1" applyBorder="1" applyAlignment="1">
      <alignment horizontal="left" vertical="top"/>
    </xf>
    <xf numFmtId="0" fontId="13" fillId="0" borderId="9" xfId="0" applyFont="1" applyBorder="1" applyAlignment="1">
      <alignment horizontal="left" vertical="center" wrapText="1"/>
    </xf>
    <xf numFmtId="168" fontId="13" fillId="0" borderId="1" xfId="0" applyNumberFormat="1" applyFont="1" applyBorder="1" applyAlignment="1">
      <alignment horizontal="left" vertical="top"/>
    </xf>
    <xf numFmtId="2" fontId="13" fillId="4" borderId="1" xfId="0" applyNumberFormat="1" applyFont="1" applyFill="1" applyBorder="1" applyAlignment="1">
      <alignment horizontal="left" vertical="top"/>
    </xf>
    <xf numFmtId="2" fontId="13" fillId="0" borderId="1" xfId="0" applyNumberFormat="1" applyFont="1" applyFill="1" applyBorder="1" applyAlignment="1">
      <alignment horizontal="left" vertical="top"/>
    </xf>
    <xf numFmtId="0" fontId="13" fillId="0" borderId="1" xfId="0" applyFont="1" applyFill="1" applyBorder="1" applyAlignment="1">
      <alignment horizontal="left" vertical="top"/>
    </xf>
    <xf numFmtId="3" fontId="13" fillId="0" borderId="1" xfId="0" applyNumberFormat="1" applyFont="1" applyBorder="1" applyAlignment="1">
      <alignment horizontal="left" vertical="top"/>
    </xf>
    <xf numFmtId="0" fontId="13" fillId="0" borderId="1" xfId="0" applyFont="1" applyBorder="1" applyAlignment="1">
      <alignment wrapText="1"/>
    </xf>
    <xf numFmtId="0" fontId="13" fillId="0" borderId="1" xfId="0" applyFont="1" applyBorder="1" applyAlignment="1">
      <alignment horizontal="center"/>
    </xf>
    <xf numFmtId="0" fontId="15" fillId="2" borderId="1" xfId="0" applyFont="1" applyFill="1" applyBorder="1"/>
    <xf numFmtId="0" fontId="13" fillId="0" borderId="1" xfId="0" applyFont="1" applyFill="1" applyBorder="1" applyAlignment="1">
      <alignment horizontal="center"/>
    </xf>
    <xf numFmtId="0" fontId="13" fillId="2" borderId="1" xfId="0" applyFont="1" applyFill="1" applyBorder="1" applyAlignment="1">
      <alignment horizontal="center"/>
    </xf>
    <xf numFmtId="0" fontId="15" fillId="2" borderId="1" xfId="0" applyFont="1" applyFill="1" applyBorder="1" applyAlignment="1">
      <alignment horizontal="centerContinuous" vertical="center"/>
    </xf>
    <xf numFmtId="0" fontId="15" fillId="2" borderId="1" xfId="0" applyFont="1" applyFill="1" applyBorder="1" applyAlignment="1">
      <alignment horizontal="centerContinuous" vertical="center" wrapText="1"/>
    </xf>
    <xf numFmtId="0" fontId="13" fillId="0" borderId="1" xfId="0" applyFont="1" applyFill="1" applyBorder="1" applyAlignment="1">
      <alignment vertical="top" wrapText="1"/>
    </xf>
    <xf numFmtId="0" fontId="2" fillId="0" borderId="1" xfId="0" applyFont="1" applyFill="1" applyBorder="1" applyAlignment="1">
      <alignment vertical="center" wrapText="1"/>
    </xf>
    <xf numFmtId="0" fontId="2" fillId="0" borderId="1" xfId="0" applyFont="1" applyBorder="1" applyAlignment="1">
      <alignment vertical="top" wrapText="1"/>
    </xf>
    <xf numFmtId="0" fontId="2" fillId="0" borderId="1" xfId="0" applyFont="1" applyBorder="1" applyAlignment="1">
      <alignment horizontal="left" vertical="top" wrapText="1"/>
    </xf>
    <xf numFmtId="0" fontId="15" fillId="0" borderId="1" xfId="0" applyFont="1" applyBorder="1" applyAlignment="1">
      <alignment horizontal="center"/>
    </xf>
    <xf numFmtId="3" fontId="15" fillId="0" borderId="1" xfId="0" applyNumberFormat="1" applyFont="1" applyBorder="1" applyAlignment="1">
      <alignment horizontal="left"/>
    </xf>
    <xf numFmtId="170" fontId="15" fillId="0" borderId="1" xfId="0" applyNumberFormat="1" applyFont="1" applyBorder="1" applyAlignment="1">
      <alignment horizontal="left"/>
    </xf>
    <xf numFmtId="0" fontId="15" fillId="0" borderId="1" xfId="0" applyFont="1" applyBorder="1" applyAlignment="1">
      <alignment horizontal="left"/>
    </xf>
    <xf numFmtId="171" fontId="15" fillId="0" borderId="1" xfId="0" applyNumberFormat="1" applyFont="1" applyBorder="1" applyAlignment="1">
      <alignment horizontal="left"/>
    </xf>
    <xf numFmtId="3" fontId="13" fillId="0" borderId="1" xfId="0" applyNumberFormat="1" applyFont="1" applyBorder="1" applyAlignment="1">
      <alignment horizontal="left"/>
    </xf>
    <xf numFmtId="170" fontId="13" fillId="0" borderId="1" xfId="0" applyNumberFormat="1" applyFont="1" applyBorder="1" applyAlignment="1">
      <alignment horizontal="left"/>
    </xf>
    <xf numFmtId="0" fontId="13" fillId="0" borderId="2" xfId="0" applyFont="1" applyFill="1" applyBorder="1" applyAlignment="1">
      <alignment horizontal="center"/>
    </xf>
    <xf numFmtId="3" fontId="13" fillId="0" borderId="1" xfId="0" applyNumberFormat="1" applyFont="1" applyFill="1" applyBorder="1" applyAlignment="1">
      <alignment horizontal="left"/>
    </xf>
    <xf numFmtId="10" fontId="13" fillId="0" borderId="1" xfId="0" applyNumberFormat="1" applyFont="1" applyBorder="1" applyAlignment="1">
      <alignment horizontal="left"/>
    </xf>
    <xf numFmtId="10" fontId="15" fillId="0" borderId="1" xfId="0" applyNumberFormat="1" applyFont="1" applyBorder="1" applyAlignment="1">
      <alignment horizontal="left"/>
    </xf>
    <xf numFmtId="1" fontId="13" fillId="0" borderId="1" xfId="0" applyNumberFormat="1" applyFont="1" applyBorder="1" applyAlignment="1">
      <alignment horizontal="left"/>
    </xf>
    <xf numFmtId="3" fontId="15" fillId="0" borderId="3" xfId="0" applyNumberFormat="1" applyFont="1" applyBorder="1" applyAlignment="1">
      <alignment horizontal="left"/>
    </xf>
    <xf numFmtId="0" fontId="13" fillId="0" borderId="14" xfId="0" applyFont="1" applyFill="1" applyBorder="1" applyAlignment="1">
      <alignment horizontal="center"/>
    </xf>
    <xf numFmtId="170" fontId="13" fillId="0" borderId="2" xfId="0" applyNumberFormat="1" applyFont="1" applyFill="1" applyBorder="1" applyAlignment="1">
      <alignment horizontal="left"/>
    </xf>
    <xf numFmtId="1" fontId="13" fillId="0" borderId="9" xfId="0" applyNumberFormat="1" applyFont="1" applyBorder="1" applyAlignment="1">
      <alignment horizontal="left"/>
    </xf>
    <xf numFmtId="171" fontId="15" fillId="0" borderId="9" xfId="0" applyNumberFormat="1" applyFont="1" applyBorder="1" applyAlignment="1">
      <alignment horizontal="left"/>
    </xf>
    <xf numFmtId="0" fontId="13" fillId="0" borderId="3" xfId="0" applyFont="1" applyBorder="1" applyAlignment="1">
      <alignment horizontal="center"/>
    </xf>
    <xf numFmtId="0" fontId="15" fillId="0" borderId="14" xfId="0" applyFont="1" applyBorder="1"/>
    <xf numFmtId="0" fontId="13" fillId="0" borderId="2" xfId="0" applyFont="1" applyFill="1" applyBorder="1"/>
    <xf numFmtId="0" fontId="13" fillId="0" borderId="2" xfId="0" applyFont="1" applyBorder="1"/>
    <xf numFmtId="171" fontId="13" fillId="0" borderId="1" xfId="0" applyNumberFormat="1" applyFont="1" applyBorder="1" applyAlignment="1">
      <alignment horizontal="left"/>
    </xf>
    <xf numFmtId="0" fontId="13" fillId="0" borderId="1" xfId="0" applyFont="1" applyBorder="1" applyAlignment="1">
      <alignment horizontal="center" vertical="center"/>
    </xf>
    <xf numFmtId="0" fontId="18" fillId="0" borderId="1" xfId="0" applyFont="1" applyBorder="1" applyAlignment="1">
      <alignment vertical="top" wrapText="1"/>
    </xf>
    <xf numFmtId="0" fontId="13" fillId="0" borderId="1" xfId="0" applyFont="1" applyBorder="1" applyAlignment="1">
      <alignment horizontal="left" vertical="center" wrapText="1"/>
    </xf>
    <xf numFmtId="0" fontId="19" fillId="0" borderId="1" xfId="0" applyFont="1" applyBorder="1" applyAlignment="1">
      <alignment horizontal="left" vertical="top" wrapText="1"/>
    </xf>
    <xf numFmtId="0" fontId="19" fillId="0" borderId="1" xfId="0" applyFont="1" applyFill="1" applyBorder="1" applyAlignment="1">
      <alignment horizontal="left" vertical="top" wrapText="1"/>
    </xf>
    <xf numFmtId="3" fontId="13" fillId="0" borderId="1" xfId="0" applyNumberFormat="1" applyFont="1" applyBorder="1" applyAlignment="1">
      <alignment horizontal="left" vertical="top" wrapText="1"/>
    </xf>
    <xf numFmtId="174" fontId="13" fillId="0" borderId="1" xfId="2" applyNumberFormat="1" applyFont="1" applyFill="1" applyBorder="1" applyAlignment="1">
      <alignment horizontal="left" vertical="top"/>
    </xf>
    <xf numFmtId="0" fontId="18" fillId="0" borderId="1" xfId="0" applyFont="1" applyFill="1" applyBorder="1" applyAlignment="1">
      <alignment horizontal="left" vertical="top" wrapText="1"/>
    </xf>
    <xf numFmtId="174" fontId="13" fillId="0" borderId="1" xfId="0" applyNumberFormat="1" applyFont="1" applyFill="1" applyBorder="1" applyAlignment="1">
      <alignment horizontal="left" vertical="top"/>
    </xf>
    <xf numFmtId="174" fontId="13" fillId="0" borderId="0" xfId="2" applyNumberFormat="1" applyFont="1" applyFill="1" applyAlignment="1">
      <alignment horizontal="left" vertical="top"/>
    </xf>
    <xf numFmtId="3" fontId="13" fillId="0" borderId="1" xfId="0" applyNumberFormat="1" applyFont="1" applyFill="1" applyBorder="1" applyAlignment="1">
      <alignment horizontal="left" vertical="top" wrapText="1"/>
    </xf>
    <xf numFmtId="174" fontId="13" fillId="0" borderId="1" xfId="2" applyNumberFormat="1" applyFont="1" applyFill="1" applyBorder="1" applyAlignment="1">
      <alignment horizontal="left" vertical="top" wrapText="1"/>
    </xf>
    <xf numFmtId="174" fontId="13" fillId="0" borderId="1" xfId="0" applyNumberFormat="1" applyFont="1" applyFill="1" applyBorder="1" applyAlignment="1">
      <alignment horizontal="left" vertical="top" wrapText="1"/>
    </xf>
    <xf numFmtId="164" fontId="13" fillId="0" borderId="1" xfId="0" applyNumberFormat="1" applyFont="1" applyFill="1" applyBorder="1" applyAlignment="1">
      <alignment horizontal="left" vertical="top" wrapText="1"/>
    </xf>
    <xf numFmtId="0" fontId="19" fillId="0" borderId="1" xfId="0" applyFont="1" applyFill="1" applyBorder="1" applyAlignment="1">
      <alignment horizontal="center" vertical="center" wrapText="1"/>
    </xf>
    <xf numFmtId="3" fontId="18" fillId="0" borderId="1" xfId="0" applyNumberFormat="1" applyFont="1" applyFill="1" applyBorder="1" applyAlignment="1">
      <alignment horizontal="left" vertical="top"/>
    </xf>
    <xf numFmtId="3" fontId="19" fillId="0" borderId="1" xfId="0" applyNumberFormat="1" applyFont="1" applyFill="1" applyBorder="1" applyAlignment="1">
      <alignment horizontal="left" vertical="top"/>
    </xf>
    <xf numFmtId="165" fontId="13" fillId="0" borderId="1" xfId="2" applyNumberFormat="1" applyFont="1" applyFill="1" applyBorder="1" applyAlignment="1">
      <alignment horizontal="left" vertical="top"/>
    </xf>
    <xf numFmtId="174" fontId="19" fillId="0" borderId="1" xfId="0" applyNumberFormat="1" applyFont="1" applyFill="1" applyBorder="1" applyAlignment="1">
      <alignment horizontal="left" vertical="top"/>
    </xf>
    <xf numFmtId="0" fontId="19" fillId="0" borderId="1" xfId="0" applyFont="1" applyFill="1" applyBorder="1" applyAlignment="1">
      <alignment horizontal="left" vertical="top"/>
    </xf>
    <xf numFmtId="172" fontId="13" fillId="0" borderId="1" xfId="0" applyNumberFormat="1" applyFont="1" applyBorder="1" applyAlignment="1">
      <alignment horizontal="left" vertical="top" wrapText="1"/>
    </xf>
    <xf numFmtId="0" fontId="13" fillId="0" borderId="1" xfId="0" applyFont="1" applyFill="1" applyBorder="1" applyAlignment="1">
      <alignment wrapText="1"/>
    </xf>
    <xf numFmtId="4" fontId="13" fillId="0" borderId="1" xfId="0" applyNumberFormat="1" applyFont="1" applyBorder="1" applyAlignment="1">
      <alignment horizontal="left"/>
    </xf>
    <xf numFmtId="168" fontId="13" fillId="0" borderId="9" xfId="0" applyNumberFormat="1" applyFont="1" applyBorder="1" applyAlignment="1">
      <alignment horizontal="left" vertical="top" wrapText="1"/>
    </xf>
    <xf numFmtId="174" fontId="0" fillId="0" borderId="1" xfId="2" applyNumberFormat="1" applyFont="1" applyFill="1" applyBorder="1" applyAlignment="1">
      <alignment horizontal="left" vertical="top"/>
    </xf>
    <xf numFmtId="166" fontId="0" fillId="0" borderId="1" xfId="2" applyNumberFormat="1" applyFont="1" applyFill="1" applyBorder="1" applyAlignment="1">
      <alignment horizontal="left" vertical="top"/>
    </xf>
    <xf numFmtId="0" fontId="10" fillId="0" borderId="1" xfId="0" applyFont="1" applyFill="1" applyBorder="1" applyAlignment="1">
      <alignment horizontal="left" vertical="top" wrapText="1"/>
    </xf>
    <xf numFmtId="0" fontId="13" fillId="0" borderId="0" xfId="0" applyFont="1" applyFill="1" applyBorder="1" applyAlignment="1">
      <alignment horizontal="left" vertical="center" wrapText="1"/>
    </xf>
    <xf numFmtId="174" fontId="0" fillId="0" borderId="1" xfId="0" applyNumberFormat="1" applyFont="1" applyFill="1" applyBorder="1" applyAlignment="1">
      <alignment horizontal="left" vertical="top"/>
    </xf>
    <xf numFmtId="0" fontId="0" fillId="0" borderId="1" xfId="0" applyFont="1" applyFill="1" applyBorder="1" applyAlignment="1">
      <alignment horizontal="left" vertical="top"/>
    </xf>
    <xf numFmtId="0" fontId="0" fillId="0" borderId="1" xfId="0" applyFont="1" applyFill="1" applyBorder="1" applyAlignment="1">
      <alignment horizontal="left" vertical="top" wrapText="1"/>
    </xf>
    <xf numFmtId="176" fontId="13" fillId="2" borderId="9" xfId="0" applyNumberFormat="1" applyFont="1" applyFill="1" applyBorder="1" applyAlignment="1">
      <alignment horizontal="left" vertical="top"/>
    </xf>
    <xf numFmtId="166" fontId="13" fillId="0" borderId="1" xfId="2" applyNumberFormat="1" applyFont="1" applyFill="1" applyBorder="1" applyAlignment="1">
      <alignment horizontal="left" vertical="top" wrapText="1"/>
    </xf>
    <xf numFmtId="171" fontId="18" fillId="0" borderId="1" xfId="0" applyNumberFormat="1" applyFont="1" applyFill="1" applyBorder="1" applyAlignment="1">
      <alignment horizontal="left" vertical="top" wrapText="1"/>
    </xf>
    <xf numFmtId="171" fontId="13" fillId="0" borderId="1" xfId="2" applyNumberFormat="1" applyFont="1" applyFill="1" applyBorder="1" applyAlignment="1">
      <alignment horizontal="left" vertical="top" wrapText="1"/>
    </xf>
    <xf numFmtId="171" fontId="13" fillId="0" borderId="1" xfId="0" applyNumberFormat="1" applyFont="1" applyFill="1" applyBorder="1" applyAlignment="1">
      <alignment horizontal="left" vertical="top" wrapText="1"/>
    </xf>
    <xf numFmtId="171" fontId="19" fillId="0" borderId="1" xfId="0" applyNumberFormat="1" applyFont="1" applyFill="1" applyBorder="1" applyAlignment="1">
      <alignment horizontal="left" vertical="top" wrapText="1"/>
    </xf>
    <xf numFmtId="165" fontId="19" fillId="0" borderId="1" xfId="2" applyNumberFormat="1" applyFont="1" applyFill="1" applyBorder="1" applyAlignment="1">
      <alignment horizontal="left" vertical="top" wrapText="1"/>
    </xf>
    <xf numFmtId="0" fontId="1" fillId="2" borderId="1" xfId="0" applyFont="1" applyFill="1" applyBorder="1" applyAlignment="1">
      <alignment horizontal="center" vertical="center" textRotation="180" wrapText="1"/>
    </xf>
    <xf numFmtId="0" fontId="1" fillId="2" borderId="1" xfId="0" applyFont="1" applyFill="1" applyBorder="1" applyAlignment="1">
      <alignment horizontal="center" vertical="center" textRotation="180"/>
    </xf>
    <xf numFmtId="169" fontId="18" fillId="0" borderId="1" xfId="0" applyNumberFormat="1" applyFont="1" applyFill="1" applyBorder="1" applyAlignment="1">
      <alignment horizontal="left" vertical="top" wrapText="1"/>
    </xf>
    <xf numFmtId="169" fontId="13" fillId="0" borderId="1" xfId="0" applyNumberFormat="1" applyFont="1" applyFill="1" applyBorder="1" applyAlignment="1">
      <alignment horizontal="left" vertical="top" wrapText="1"/>
    </xf>
    <xf numFmtId="169" fontId="13" fillId="0" borderId="1" xfId="2" applyNumberFormat="1" applyFont="1" applyFill="1" applyBorder="1" applyAlignment="1">
      <alignment horizontal="left" vertical="top" wrapText="1"/>
    </xf>
    <xf numFmtId="169" fontId="19" fillId="0" borderId="1" xfId="0" applyNumberFormat="1" applyFont="1" applyFill="1" applyBorder="1" applyAlignment="1">
      <alignment horizontal="left" vertical="top" wrapText="1"/>
    </xf>
    <xf numFmtId="2" fontId="18" fillId="0" borderId="1" xfId="0" applyNumberFormat="1" applyFont="1" applyFill="1" applyBorder="1" applyAlignment="1">
      <alignment horizontal="left" vertical="top" wrapText="1"/>
    </xf>
    <xf numFmtId="9" fontId="18" fillId="0" borderId="1" xfId="0" applyNumberFormat="1" applyFont="1" applyBorder="1" applyAlignment="1">
      <alignment horizontal="left" vertical="top" wrapText="1"/>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3" fillId="0" borderId="9" xfId="0" applyFont="1" applyBorder="1" applyAlignment="1">
      <alignment horizontal="center" vertical="center"/>
    </xf>
    <xf numFmtId="0" fontId="13" fillId="0" borderId="9" xfId="0" applyFont="1" applyBorder="1" applyAlignment="1">
      <alignment vertical="center" wrapText="1"/>
    </xf>
    <xf numFmtId="0" fontId="1" fillId="2" borderId="9" xfId="0" applyFont="1" applyFill="1" applyBorder="1" applyAlignment="1">
      <alignment horizontal="center"/>
    </xf>
    <xf numFmtId="0" fontId="0" fillId="0" borderId="9" xfId="0" applyBorder="1" applyAlignment="1">
      <alignment horizontal="left" vertical="center" wrapText="1"/>
    </xf>
    <xf numFmtId="0" fontId="1" fillId="2" borderId="1" xfId="0" applyFont="1" applyFill="1" applyBorder="1" applyAlignment="1">
      <alignment horizontal="center"/>
    </xf>
    <xf numFmtId="0" fontId="13" fillId="0" borderId="1" xfId="0" applyFont="1" applyFill="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center" vertical="center" wrapText="1"/>
    </xf>
    <xf numFmtId="0" fontId="13" fillId="0" borderId="1" xfId="0" applyFont="1" applyBorder="1" applyAlignment="1">
      <alignment horizontal="left"/>
    </xf>
    <xf numFmtId="0" fontId="13" fillId="0" borderId="1" xfId="0" applyFont="1" applyBorder="1" applyAlignment="1">
      <alignment horizontal="left" vertical="center"/>
    </xf>
    <xf numFmtId="0" fontId="13" fillId="0" borderId="1" xfId="0" applyFont="1" applyBorder="1" applyAlignment="1">
      <alignment horizontal="left" vertical="top"/>
    </xf>
    <xf numFmtId="0" fontId="1" fillId="2" borderId="1" xfId="0" applyFont="1" applyFill="1" applyBorder="1" applyAlignment="1">
      <alignment horizontal="center" vertical="top" wrapText="1"/>
    </xf>
    <xf numFmtId="0" fontId="13" fillId="0" borderId="9" xfId="0" applyFont="1" applyBorder="1" applyAlignment="1">
      <alignment horizontal="left"/>
    </xf>
    <xf numFmtId="0" fontId="8" fillId="0" borderId="0" xfId="0" applyFont="1"/>
    <xf numFmtId="0" fontId="8" fillId="0" borderId="0" xfId="0" applyFont="1" applyFill="1"/>
    <xf numFmtId="0" fontId="0" fillId="0" borderId="9" xfId="0" applyBorder="1" applyAlignment="1">
      <alignment vertical="center" wrapText="1"/>
    </xf>
    <xf numFmtId="3" fontId="0" fillId="0" borderId="0" xfId="0" applyNumberFormat="1"/>
    <xf numFmtId="0" fontId="1" fillId="2" borderId="4" xfId="0" applyFont="1" applyFill="1" applyBorder="1" applyAlignment="1">
      <alignment horizontal="center" vertical="center" textRotation="180" wrapText="1"/>
    </xf>
    <xf numFmtId="3" fontId="13" fillId="0" borderId="9" xfId="0" applyNumberFormat="1" applyFont="1" applyFill="1" applyBorder="1" applyAlignment="1">
      <alignment horizontal="right"/>
    </xf>
    <xf numFmtId="10" fontId="13" fillId="0" borderId="9" xfId="0" applyNumberFormat="1" applyFont="1" applyFill="1" applyBorder="1" applyAlignment="1">
      <alignment horizontal="right"/>
    </xf>
    <xf numFmtId="4" fontId="13" fillId="0" borderId="9" xfId="0" applyNumberFormat="1" applyFont="1" applyFill="1" applyBorder="1" applyAlignment="1">
      <alignment horizontal="right"/>
    </xf>
    <xf numFmtId="0" fontId="13" fillId="0" borderId="9" xfId="0" applyFont="1" applyFill="1" applyBorder="1" applyAlignment="1">
      <alignment horizontal="right"/>
    </xf>
    <xf numFmtId="0" fontId="13" fillId="0" borderId="1" xfId="0" applyFont="1" applyFill="1" applyBorder="1" applyAlignment="1">
      <alignment horizontal="left" vertical="top"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top" wrapText="1"/>
    </xf>
    <xf numFmtId="0" fontId="13"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9" xfId="0" applyFont="1" applyFill="1" applyBorder="1" applyAlignment="1">
      <alignment wrapText="1"/>
    </xf>
    <xf numFmtId="0" fontId="13" fillId="0" borderId="9" xfId="0" applyFont="1" applyFill="1" applyBorder="1"/>
    <xf numFmtId="0" fontId="13" fillId="0" borderId="9" xfId="0" applyFont="1" applyFill="1" applyBorder="1" applyAlignment="1">
      <alignment horizontal="left" vertical="top" wrapText="1"/>
    </xf>
    <xf numFmtId="0" fontId="0" fillId="0" borderId="1" xfId="0" applyFill="1" applyBorder="1" applyAlignment="1">
      <alignment horizontal="left" vertical="top" wrapText="1"/>
    </xf>
    <xf numFmtId="0" fontId="12" fillId="0" borderId="1" xfId="0" applyFont="1" applyFill="1" applyBorder="1" applyAlignment="1">
      <alignment horizontal="left" vertical="top" wrapText="1"/>
    </xf>
    <xf numFmtId="0" fontId="0" fillId="0" borderId="1" xfId="0" applyFill="1" applyBorder="1" applyAlignment="1">
      <alignment horizontal="left" vertical="top"/>
    </xf>
    <xf numFmtId="0" fontId="6" fillId="0" borderId="1" xfId="0" applyFont="1" applyFill="1" applyBorder="1" applyAlignment="1">
      <alignment horizontal="left" vertical="top"/>
    </xf>
    <xf numFmtId="9" fontId="13" fillId="0" borderId="1" xfId="8" applyFont="1" applyFill="1" applyBorder="1" applyAlignment="1">
      <alignment horizontal="left" vertical="top" wrapText="1"/>
    </xf>
    <xf numFmtId="4" fontId="13" fillId="0" borderId="1" xfId="0" applyNumberFormat="1" applyFont="1" applyFill="1" applyBorder="1" applyAlignment="1">
      <alignment horizontal="left" vertical="top" wrapText="1"/>
    </xf>
    <xf numFmtId="43" fontId="13" fillId="0" borderId="1" xfId="0" applyNumberFormat="1" applyFont="1" applyFill="1" applyBorder="1" applyAlignment="1">
      <alignment horizontal="left" vertical="top" wrapText="1"/>
    </xf>
    <xf numFmtId="43" fontId="13" fillId="0" borderId="1" xfId="0" applyNumberFormat="1" applyFont="1" applyFill="1" applyBorder="1" applyAlignment="1">
      <alignment horizontal="left" wrapText="1"/>
    </xf>
    <xf numFmtId="169" fontId="19" fillId="0" borderId="1" xfId="1" applyNumberFormat="1" applyFont="1" applyFill="1" applyBorder="1" applyAlignment="1">
      <alignment horizontal="left" vertical="top" wrapText="1"/>
    </xf>
    <xf numFmtId="169" fontId="13" fillId="0" borderId="1" xfId="1" applyNumberFormat="1" applyFont="1" applyFill="1" applyBorder="1" applyAlignment="1">
      <alignment horizontal="left" vertical="top" wrapText="1"/>
    </xf>
    <xf numFmtId="3" fontId="19" fillId="0" borderId="1" xfId="0" applyNumberFormat="1" applyFont="1" applyFill="1" applyBorder="1" applyAlignment="1">
      <alignment horizontal="left" vertical="top" wrapText="1"/>
    </xf>
    <xf numFmtId="0" fontId="19" fillId="0" borderId="9" xfId="0" applyFont="1" applyFill="1" applyBorder="1" applyAlignment="1">
      <alignment horizontal="left" vertical="top" wrapText="1"/>
    </xf>
    <xf numFmtId="0" fontId="13" fillId="0" borderId="6" xfId="0" applyFont="1" applyFill="1" applyBorder="1" applyAlignment="1">
      <alignment horizontal="left" vertical="top" wrapText="1"/>
    </xf>
    <xf numFmtId="1" fontId="19" fillId="0" borderId="1" xfId="0" applyNumberFormat="1" applyFont="1" applyFill="1" applyBorder="1" applyAlignment="1">
      <alignment horizontal="left" vertical="top" wrapText="1"/>
    </xf>
    <xf numFmtId="1" fontId="13" fillId="0" borderId="1" xfId="0" applyNumberFormat="1" applyFont="1" applyFill="1" applyBorder="1" applyAlignment="1">
      <alignment horizontal="left" vertical="top"/>
    </xf>
    <xf numFmtId="166" fontId="0" fillId="0" borderId="1" xfId="2" applyNumberFormat="1" applyFont="1" applyFill="1" applyBorder="1" applyAlignment="1">
      <alignment horizontal="left" vertical="top" wrapText="1"/>
    </xf>
    <xf numFmtId="171" fontId="0" fillId="0" borderId="1" xfId="2" applyNumberFormat="1" applyFont="1" applyFill="1" applyBorder="1" applyAlignment="1">
      <alignment horizontal="left" vertical="top" wrapText="1"/>
    </xf>
    <xf numFmtId="171" fontId="9" fillId="0" borderId="1" xfId="0" applyNumberFormat="1" applyFont="1" applyFill="1" applyBorder="1" applyAlignment="1">
      <alignment horizontal="left" vertical="top" wrapText="1"/>
    </xf>
    <xf numFmtId="1" fontId="13" fillId="0" borderId="1" xfId="2" applyNumberFormat="1" applyFont="1" applyFill="1" applyBorder="1" applyAlignment="1">
      <alignment horizontal="left" vertical="top"/>
    </xf>
    <xf numFmtId="166" fontId="13" fillId="0" borderId="1" xfId="2" applyNumberFormat="1" applyFont="1" applyFill="1" applyBorder="1" applyAlignment="1">
      <alignment horizontal="left" vertical="top"/>
    </xf>
    <xf numFmtId="0" fontId="18" fillId="0" borderId="1" xfId="0" applyFont="1" applyFill="1" applyBorder="1" applyAlignment="1">
      <alignment horizontal="left" vertical="top"/>
    </xf>
    <xf numFmtId="174" fontId="18" fillId="0" borderId="1" xfId="2" applyNumberFormat="1" applyFont="1" applyFill="1" applyBorder="1" applyAlignment="1">
      <alignment horizontal="left" vertical="top"/>
    </xf>
    <xf numFmtId="0" fontId="19" fillId="0" borderId="8" xfId="0" applyFont="1" applyFill="1" applyBorder="1" applyAlignment="1">
      <alignment vertical="top" wrapText="1"/>
    </xf>
    <xf numFmtId="0" fontId="13" fillId="0" borderId="2" xfId="0" applyFont="1" applyFill="1" applyBorder="1" applyAlignment="1">
      <alignment horizontal="left" vertical="top"/>
    </xf>
    <xf numFmtId="0" fontId="13" fillId="0" borderId="4" xfId="0" applyFont="1" applyFill="1" applyBorder="1" applyAlignment="1">
      <alignment horizontal="left" vertical="top" wrapText="1"/>
    </xf>
    <xf numFmtId="174" fontId="18" fillId="0" borderId="1" xfId="0" applyNumberFormat="1" applyFont="1" applyFill="1" applyBorder="1" applyAlignment="1">
      <alignment horizontal="left" vertical="top"/>
    </xf>
    <xf numFmtId="167" fontId="13" fillId="0" borderId="1" xfId="0" applyNumberFormat="1" applyFont="1" applyFill="1" applyBorder="1" applyAlignment="1">
      <alignment horizontal="left" vertical="top"/>
    </xf>
    <xf numFmtId="164" fontId="13" fillId="0" borderId="1" xfId="0" applyNumberFormat="1" applyFont="1" applyFill="1" applyBorder="1" applyAlignment="1">
      <alignment horizontal="left" vertical="top"/>
    </xf>
    <xf numFmtId="165" fontId="13" fillId="0" borderId="1" xfId="0" applyNumberFormat="1" applyFont="1" applyFill="1" applyBorder="1" applyAlignment="1">
      <alignment horizontal="left" vertical="top"/>
    </xf>
    <xf numFmtId="6" fontId="13" fillId="0" borderId="1" xfId="0" applyNumberFormat="1" applyFont="1" applyFill="1" applyBorder="1" applyAlignment="1">
      <alignment horizontal="left" vertical="top"/>
    </xf>
    <xf numFmtId="165" fontId="13" fillId="0" borderId="1" xfId="2" applyNumberFormat="1" applyFont="1" applyFill="1" applyBorder="1" applyAlignment="1">
      <alignment horizontal="left" vertical="top" wrapText="1"/>
    </xf>
    <xf numFmtId="0" fontId="13" fillId="0" borderId="9" xfId="0" applyFont="1" applyFill="1" applyBorder="1" applyAlignment="1"/>
    <xf numFmtId="0" fontId="13" fillId="0" borderId="9" xfId="0" applyFont="1" applyFill="1" applyBorder="1" applyAlignment="1">
      <alignment horizontal="left"/>
    </xf>
    <xf numFmtId="0" fontId="20" fillId="0" borderId="21" xfId="0" applyFont="1" applyFill="1" applyBorder="1" applyAlignment="1">
      <alignment horizontal="center" vertical="center"/>
    </xf>
    <xf numFmtId="0" fontId="8" fillId="0" borderId="22" xfId="0" applyFont="1" applyFill="1" applyBorder="1" applyAlignment="1">
      <alignment horizontal="center" vertical="center"/>
    </xf>
    <xf numFmtId="0" fontId="8" fillId="0" borderId="23" xfId="0" applyFont="1" applyFill="1" applyBorder="1" applyAlignment="1">
      <alignment horizontal="center" vertical="center"/>
    </xf>
    <xf numFmtId="0" fontId="20" fillId="0" borderId="24" xfId="0"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3" fillId="0" borderId="9" xfId="0" applyFont="1" applyBorder="1" applyAlignment="1">
      <alignment horizontal="center" vertical="center"/>
    </xf>
    <xf numFmtId="0" fontId="13" fillId="0" borderId="9" xfId="0" applyFont="1" applyBorder="1" applyAlignment="1">
      <alignment vertical="center" wrapText="1"/>
    </xf>
    <xf numFmtId="0" fontId="13" fillId="0" borderId="10" xfId="0" applyFont="1" applyBorder="1" applyAlignment="1">
      <alignment vertical="center" wrapText="1"/>
    </xf>
    <xf numFmtId="0" fontId="13" fillId="0" borderId="11" xfId="0" applyFont="1" applyBorder="1" applyAlignment="1">
      <alignment vertical="center" wrapText="1"/>
    </xf>
    <xf numFmtId="0" fontId="13" fillId="0" borderId="12" xfId="0" applyFont="1" applyBorder="1" applyAlignment="1">
      <alignment vertical="center" wrapText="1"/>
    </xf>
    <xf numFmtId="0" fontId="0" fillId="0" borderId="9" xfId="0" applyBorder="1" applyAlignment="1">
      <alignment horizontal="left" vertical="center" wrapText="1"/>
    </xf>
    <xf numFmtId="0" fontId="1" fillId="2" borderId="9" xfId="0" applyFont="1" applyFill="1" applyBorder="1" applyAlignment="1">
      <alignment horizontal="center"/>
    </xf>
    <xf numFmtId="0" fontId="13" fillId="0" borderId="9" xfId="0" applyFont="1" applyBorder="1" applyAlignment="1">
      <alignment horizontal="left" vertical="center" wrapText="1"/>
    </xf>
    <xf numFmtId="0" fontId="13" fillId="0" borderId="16" xfId="0" applyFont="1" applyBorder="1" applyAlignment="1">
      <alignment horizontal="left" vertical="center" wrapText="1"/>
    </xf>
    <xf numFmtId="0" fontId="13" fillId="0" borderId="17" xfId="0" applyFont="1" applyBorder="1" applyAlignment="1">
      <alignment horizontal="left" vertical="center" wrapText="1"/>
    </xf>
    <xf numFmtId="0" fontId="13" fillId="0" borderId="18" xfId="0" applyFont="1" applyBorder="1" applyAlignment="1">
      <alignment horizontal="left" vertical="center" wrapText="1"/>
    </xf>
    <xf numFmtId="0" fontId="13" fillId="0" borderId="6" xfId="0" applyFont="1" applyFill="1" applyBorder="1" applyAlignment="1">
      <alignment horizontal="left" vertical="top" wrapText="1"/>
    </xf>
    <xf numFmtId="0" fontId="13" fillId="0" borderId="8" xfId="0" applyFont="1" applyFill="1" applyBorder="1" applyAlignment="1">
      <alignment horizontal="left" vertical="top" wrapText="1"/>
    </xf>
    <xf numFmtId="0" fontId="13" fillId="0" borderId="4" xfId="0" applyFont="1" applyFill="1" applyBorder="1" applyAlignment="1">
      <alignment horizontal="left" vertical="top" wrapText="1"/>
    </xf>
    <xf numFmtId="0" fontId="1" fillId="2" borderId="9" xfId="0" applyFont="1" applyFill="1" applyBorder="1" applyAlignment="1">
      <alignment horizontal="center" wrapText="1"/>
    </xf>
    <xf numFmtId="0" fontId="1" fillId="2" borderId="20" xfId="0" applyFont="1" applyFill="1" applyBorder="1" applyAlignment="1">
      <alignment horizontal="center"/>
    </xf>
    <xf numFmtId="0" fontId="13" fillId="0" borderId="19" xfId="0" applyFont="1" applyFill="1" applyBorder="1" applyAlignment="1">
      <alignment horizontal="left" vertical="top" wrapText="1"/>
    </xf>
    <xf numFmtId="0" fontId="1" fillId="2" borderId="1" xfId="0" applyFont="1" applyFill="1" applyBorder="1" applyAlignment="1">
      <alignment horizontal="center"/>
    </xf>
    <xf numFmtId="0" fontId="13" fillId="0" borderId="1" xfId="0" applyFont="1" applyFill="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center" vertical="center" wrapText="1"/>
    </xf>
    <xf numFmtId="0" fontId="13" fillId="0" borderId="1" xfId="0" applyFont="1" applyBorder="1" applyAlignment="1">
      <alignment horizontal="left" wrapText="1"/>
    </xf>
    <xf numFmtId="0" fontId="13" fillId="0" borderId="1" xfId="0" applyFont="1" applyBorder="1" applyAlignment="1">
      <alignment horizontal="left"/>
    </xf>
    <xf numFmtId="0" fontId="1" fillId="2" borderId="1" xfId="0" applyFont="1" applyFill="1" applyBorder="1" applyAlignment="1">
      <alignment horizontal="center" textRotation="180" wrapText="1"/>
    </xf>
    <xf numFmtId="0" fontId="13" fillId="0" borderId="6"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2" xfId="0" applyFont="1" applyBorder="1" applyAlignment="1">
      <alignment horizontal="left"/>
    </xf>
    <xf numFmtId="0" fontId="13" fillId="0" borderId="1" xfId="0" applyFont="1" applyBorder="1" applyAlignment="1">
      <alignment horizontal="left" vertical="center"/>
    </xf>
    <xf numFmtId="0" fontId="13" fillId="0" borderId="1" xfId="0" applyFont="1" applyBorder="1" applyAlignment="1">
      <alignment horizontal="left" vertical="top"/>
    </xf>
    <xf numFmtId="0" fontId="1" fillId="2" borderId="1" xfId="0" applyFont="1" applyFill="1" applyBorder="1" applyAlignment="1">
      <alignment horizontal="center" vertical="top" wrapText="1"/>
    </xf>
    <xf numFmtId="0" fontId="13" fillId="0" borderId="1" xfId="0" applyFont="1" applyBorder="1" applyAlignment="1">
      <alignment horizontal="center" vertical="top" wrapText="1"/>
    </xf>
    <xf numFmtId="0" fontId="13" fillId="0" borderId="9" xfId="0" applyFont="1" applyBorder="1" applyAlignment="1">
      <alignment horizontal="center" vertical="center" wrapText="1"/>
    </xf>
    <xf numFmtId="0" fontId="13" fillId="0" borderId="1" xfId="0" applyFont="1" applyFill="1" applyBorder="1" applyAlignment="1">
      <alignment horizontal="center" vertical="center" wrapText="1"/>
    </xf>
    <xf numFmtId="0" fontId="13" fillId="0" borderId="4" xfId="0" applyFont="1" applyBorder="1" applyAlignment="1">
      <alignment horizontal="center" vertical="center" wrapText="1"/>
    </xf>
    <xf numFmtId="0" fontId="18"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13" fillId="0" borderId="5" xfId="0" applyFont="1" applyBorder="1" applyAlignment="1">
      <alignment horizontal="center" vertical="center" wrapText="1"/>
    </xf>
    <xf numFmtId="0" fontId="18" fillId="0" borderId="1" xfId="0" applyFont="1" applyBorder="1" applyAlignment="1">
      <alignment horizontal="center" vertical="center" wrapText="1"/>
    </xf>
    <xf numFmtId="0" fontId="13" fillId="0" borderId="2"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3" fillId="0" borderId="14" xfId="0" applyFont="1" applyFill="1" applyBorder="1" applyAlignment="1">
      <alignment horizontal="left"/>
    </xf>
    <xf numFmtId="0" fontId="13" fillId="0" borderId="15" xfId="0" applyFont="1" applyFill="1" applyBorder="1" applyAlignment="1">
      <alignment horizontal="left"/>
    </xf>
    <xf numFmtId="0" fontId="13" fillId="0" borderId="9" xfId="0" applyFont="1" applyFill="1" applyBorder="1" applyAlignment="1">
      <alignment horizontal="left" vertical="center"/>
    </xf>
    <xf numFmtId="0" fontId="13" fillId="0" borderId="10" xfId="0" applyFont="1" applyFill="1" applyBorder="1" applyAlignment="1">
      <alignment horizontal="left" vertical="center"/>
    </xf>
    <xf numFmtId="0" fontId="13" fillId="0" borderId="11" xfId="0" applyFont="1" applyFill="1" applyBorder="1" applyAlignment="1">
      <alignment horizontal="left" vertical="center"/>
    </xf>
    <xf numFmtId="0" fontId="13" fillId="0" borderId="12" xfId="0" applyFont="1" applyFill="1" applyBorder="1" applyAlignment="1">
      <alignment horizontal="left" vertical="center"/>
    </xf>
    <xf numFmtId="0" fontId="1" fillId="2" borderId="9" xfId="0" applyFont="1" applyFill="1" applyBorder="1" applyAlignment="1">
      <alignment horizontal="center" vertical="center"/>
    </xf>
    <xf numFmtId="0" fontId="1" fillId="2" borderId="2"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6" xfId="0" applyFont="1" applyFill="1" applyBorder="1" applyAlignment="1">
      <alignment horizontal="center" vertical="center"/>
    </xf>
    <xf numFmtId="0" fontId="1" fillId="2" borderId="4" xfId="0" applyFont="1" applyFill="1" applyBorder="1" applyAlignment="1">
      <alignment horizontal="center" vertical="center"/>
    </xf>
    <xf numFmtId="0" fontId="13" fillId="0" borderId="9" xfId="0" applyFont="1" applyBorder="1" applyAlignment="1">
      <alignment horizontal="left"/>
    </xf>
    <xf numFmtId="0" fontId="13" fillId="0" borderId="9" xfId="0" applyFont="1" applyBorder="1" applyAlignment="1">
      <alignment horizontal="left" vertical="center"/>
    </xf>
    <xf numFmtId="0" fontId="19" fillId="0" borderId="3" xfId="0" applyFont="1" applyFill="1" applyBorder="1" applyAlignment="1">
      <alignment horizontal="left" vertical="top" wrapText="1"/>
    </xf>
    <xf numFmtId="174" fontId="19" fillId="0" borderId="1" xfId="0" applyNumberFormat="1" applyFont="1" applyFill="1" applyBorder="1" applyAlignment="1">
      <alignment horizontal="left" vertical="top" indent="2"/>
    </xf>
    <xf numFmtId="174" fontId="19" fillId="0" borderId="1" xfId="0" applyNumberFormat="1" applyFont="1" applyFill="1" applyBorder="1" applyAlignment="1">
      <alignment horizontal="left" vertical="top" wrapText="1"/>
    </xf>
    <xf numFmtId="0" fontId="19" fillId="0" borderId="1" xfId="0" applyFont="1" applyFill="1" applyBorder="1" applyAlignment="1">
      <alignment wrapText="1"/>
    </xf>
    <xf numFmtId="164" fontId="18" fillId="0" borderId="1" xfId="1" applyNumberFormat="1" applyFont="1" applyFill="1" applyBorder="1" applyAlignment="1">
      <alignment horizontal="left" vertical="top"/>
    </xf>
  </cellXfs>
  <cellStyles count="9">
    <cellStyle name="Comma" xfId="1" builtinId="3"/>
    <cellStyle name="Comma 2" xfId="5" xr:uid="{00000000-0005-0000-0000-000002000000}"/>
    <cellStyle name="Currency" xfId="2" builtinId="4"/>
    <cellStyle name="Currency 2" xfId="4" xr:uid="{00000000-0005-0000-0000-000004000000}"/>
    <cellStyle name="Normal" xfId="0" builtinId="0"/>
    <cellStyle name="Normal 2" xfId="3" xr:uid="{00000000-0005-0000-0000-000008000000}"/>
    <cellStyle name="Normal 5" xfId="7" xr:uid="{00000000-0005-0000-0000-000009000000}"/>
    <cellStyle name="Percent" xfId="8" builtinId="5"/>
    <cellStyle name="Percent 2" xfId="6" xr:uid="{00000000-0005-0000-0000-00000C000000}"/>
  </cellStyles>
  <dxfs count="0"/>
  <tableStyles count="0" defaultTableStyle="TableStyleMedium2" defaultPivotStyle="PivotStyleLight16"/>
  <colors>
    <mruColors>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3</xdr:col>
      <xdr:colOff>123824</xdr:colOff>
      <xdr:row>2</xdr:row>
      <xdr:rowOff>750091</xdr:rowOff>
    </xdr:from>
    <xdr:ext cx="4305301" cy="1479599"/>
    <xdr:pic>
      <xdr:nvPicPr>
        <xdr:cNvPr id="3" name="Picture 1">
          <a:extLst>
            <a:ext uri="{FF2B5EF4-FFF2-40B4-BE49-F238E27FC236}">
              <a16:creationId xmlns:a16="http://schemas.microsoft.com/office/drawing/2014/main" id="{7733A478-9E40-4E92-8F29-5C3565B4E37F}"/>
            </a:ext>
          </a:extLst>
        </xdr:cNvPr>
        <xdr:cNvPicPr>
          <a:picLocks noChangeAspect="1"/>
        </xdr:cNvPicPr>
      </xdr:nvPicPr>
      <xdr:blipFill>
        <a:blip xmlns:r="http://schemas.openxmlformats.org/officeDocument/2006/relationships" r:embed="rId1"/>
        <a:stretch>
          <a:fillRect/>
        </a:stretch>
      </xdr:blipFill>
      <xdr:spPr>
        <a:xfrm>
          <a:off x="9182099" y="1693066"/>
          <a:ext cx="4305301" cy="1479599"/>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43EC2E-BBBF-458D-9092-4E2B73A49A41}">
  <sheetPr>
    <tabColor theme="0" tint="-0.249977111117893"/>
    <pageSetUpPr fitToPage="1"/>
  </sheetPr>
  <dimension ref="A1:G53"/>
  <sheetViews>
    <sheetView showGridLines="0" tabSelected="1" zoomScale="85" zoomScaleNormal="85" workbookViewId="0"/>
  </sheetViews>
  <sheetFormatPr defaultColWidth="0" defaultRowHeight="15.5" zeroHeight="1"/>
  <cols>
    <col min="1" max="1" width="10" style="155" customWidth="1"/>
    <col min="2" max="5" width="19.36328125" style="155" customWidth="1"/>
    <col min="6" max="6" width="10" customWidth="1"/>
    <col min="7" max="7" width="8.7265625" style="155" hidden="1" customWidth="1"/>
    <col min="8" max="16384" width="8.7265625" hidden="1"/>
  </cols>
  <sheetData>
    <row r="1" spans="1:7" ht="16" thickBot="1">
      <c r="G1"/>
    </row>
    <row r="2" spans="1:7" ht="22.5" customHeight="1" thickTop="1">
      <c r="A2" s="156"/>
      <c r="B2" s="206" t="s">
        <v>1322</v>
      </c>
      <c r="C2" s="207"/>
      <c r="D2" s="207"/>
      <c r="E2" s="208"/>
      <c r="G2"/>
    </row>
    <row r="3" spans="1:7" ht="22.5" customHeight="1" thickBot="1">
      <c r="B3" s="209" t="s">
        <v>1315</v>
      </c>
      <c r="C3" s="210"/>
      <c r="D3" s="210"/>
      <c r="E3" s="211"/>
      <c r="G3"/>
    </row>
    <row r="4" spans="1:7" ht="16" thickTop="1">
      <c r="G4"/>
    </row>
    <row r="5" spans="1:7" hidden="1"/>
    <row r="6" spans="1:7" hidden="1"/>
    <row r="7" spans="1:7" hidden="1"/>
    <row r="8" spans="1:7" hidden="1"/>
    <row r="9" spans="1:7" hidden="1"/>
    <row r="10" spans="1:7" hidden="1"/>
    <row r="11" spans="1:7" hidden="1"/>
    <row r="12" spans="1:7" hidden="1"/>
    <row r="13" spans="1:7" hidden="1"/>
    <row r="14" spans="1:7" hidden="1"/>
    <row r="15" spans="1:7" hidden="1"/>
    <row r="16" spans="1:7" hidden="1"/>
    <row r="17" hidden="1"/>
    <row r="18" hidden="1"/>
    <row r="19" hidden="1"/>
    <row r="20" hidden="1"/>
    <row r="21" hidden="1"/>
    <row r="22" hidden="1"/>
    <row r="23" hidden="1"/>
    <row r="24" hidden="1"/>
    <row r="25" hidden="1"/>
    <row r="26" hidden="1"/>
    <row r="27" hidden="1"/>
    <row r="28" hidden="1"/>
    <row r="29" hidden="1"/>
    <row r="30" hidden="1"/>
    <row r="31" hidden="1"/>
    <row r="32" hidden="1"/>
    <row r="33" hidden="1"/>
    <row r="34" hidden="1"/>
    <row r="35" hidden="1"/>
    <row r="36" hidden="1"/>
    <row r="37" hidden="1"/>
    <row r="38" hidden="1"/>
    <row r="39" hidden="1"/>
    <row r="40" hidden="1"/>
    <row r="41" hidden="1"/>
    <row r="42" hidden="1"/>
    <row r="43" hidden="1"/>
    <row r="44" hidden="1"/>
    <row r="45" hidden="1"/>
    <row r="46" hidden="1"/>
    <row r="47" hidden="1"/>
    <row r="48" hidden="1"/>
    <row r="49" hidden="1"/>
    <row r="50" hidden="1"/>
    <row r="51" hidden="1"/>
    <row r="52" hidden="1"/>
    <row r="53" hidden="1"/>
  </sheetData>
  <mergeCells count="2">
    <mergeCell ref="B2:E2"/>
    <mergeCell ref="B3:E3"/>
  </mergeCells>
  <pageMargins left="2.75" right="0.25" top="3.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0.249977111117893"/>
    <pageSetUpPr fitToPage="1"/>
  </sheetPr>
  <dimension ref="A1:C30"/>
  <sheetViews>
    <sheetView showGridLines="0" zoomScale="85" zoomScaleNormal="85" workbookViewId="0">
      <pane ySplit="2" topLeftCell="A3" activePane="bottomLeft" state="frozen"/>
      <selection pane="bottomLeft"/>
    </sheetView>
  </sheetViews>
  <sheetFormatPr defaultColWidth="0" defaultRowHeight="14.5" zeroHeight="1"/>
  <cols>
    <col min="1" max="1" width="69" customWidth="1"/>
    <col min="2" max="2" width="58.26953125" customWidth="1"/>
    <col min="3" max="3" width="1.54296875" customWidth="1"/>
    <col min="4" max="20" width="8.7265625" hidden="1" customWidth="1"/>
    <col min="21" max="16384" width="8.7265625" hidden="1"/>
  </cols>
  <sheetData>
    <row r="1" spans="1:2" ht="15.5">
      <c r="A1" s="34" t="s">
        <v>0</v>
      </c>
      <c r="B1" s="34"/>
    </row>
    <row r="2" spans="1:2" ht="15.5">
      <c r="A2" s="36" t="s">
        <v>1</v>
      </c>
      <c r="B2" s="36" t="s">
        <v>2</v>
      </c>
    </row>
    <row r="3" spans="1:2" ht="78.5">
      <c r="A3" s="61" t="s">
        <v>3</v>
      </c>
      <c r="B3" s="61"/>
    </row>
    <row r="4" spans="1:2" ht="39.5">
      <c r="A4" s="61" t="s">
        <v>4</v>
      </c>
      <c r="B4" s="61"/>
    </row>
    <row r="5" spans="1:2" ht="26.5">
      <c r="A5" s="61" t="s">
        <v>5</v>
      </c>
      <c r="B5" s="61"/>
    </row>
    <row r="6" spans="1:2">
      <c r="A6" s="115" t="s">
        <v>6</v>
      </c>
      <c r="B6" s="61"/>
    </row>
    <row r="7" spans="1:2" ht="65.5">
      <c r="A7" s="61" t="s">
        <v>7</v>
      </c>
      <c r="B7" s="61"/>
    </row>
    <row r="8" spans="1:2" ht="39.5">
      <c r="A8" s="61" t="s">
        <v>8</v>
      </c>
      <c r="B8" s="61" t="s">
        <v>9</v>
      </c>
    </row>
    <row r="9" spans="1:2"/>
    <row r="10" spans="1:2"/>
    <row r="11" spans="1:2"/>
    <row r="12" spans="1:2"/>
    <row r="13" spans="1:2"/>
    <row r="14" spans="1:2"/>
    <row r="15" spans="1:2"/>
    <row r="16" spans="1:2"/>
    <row r="17"/>
    <row r="18"/>
    <row r="19"/>
    <row r="20"/>
    <row r="21"/>
    <row r="22" hidden="1"/>
    <row r="23" hidden="1"/>
    <row r="24" hidden="1"/>
    <row r="25" hidden="1"/>
    <row r="26"/>
    <row r="27"/>
    <row r="28"/>
    <row r="29"/>
    <row r="30"/>
  </sheetData>
  <pageMargins left="0.25" right="0.25" top="0.75" bottom="0.75" header="0.3" footer="0.3"/>
  <pageSetup fitToHeight="0" orientation="landscape" r:id="rId1"/>
  <headerFooter scaleWithDoc="0">
    <oddFooter>&amp;C&amp;A
Appendix B -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J30"/>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7.7265625" bestFit="1" customWidth="1"/>
    <col min="2" max="2" width="26.453125" customWidth="1"/>
    <col min="3" max="7" width="19.7265625" customWidth="1"/>
    <col min="8" max="8" width="67" customWidth="1"/>
    <col min="9" max="9" width="49.54296875" customWidth="1"/>
    <col min="10" max="10" width="1.54296875" customWidth="1"/>
    <col min="11" max="20" width="8.7265625" hidden="1" customWidth="1"/>
    <col min="21" max="16384" width="8.7265625" hidden="1"/>
  </cols>
  <sheetData>
    <row r="1" spans="1:9" ht="15.5">
      <c r="A1" s="34" t="s">
        <v>10</v>
      </c>
      <c r="B1" s="28"/>
      <c r="C1" s="28"/>
      <c r="D1" s="28"/>
      <c r="E1" s="28"/>
      <c r="F1" s="28"/>
      <c r="G1" s="28"/>
      <c r="H1" s="28"/>
      <c r="I1" s="28"/>
    </row>
    <row r="2" spans="1:9" ht="15.5">
      <c r="A2" s="212" t="s">
        <v>11</v>
      </c>
      <c r="B2" s="213" t="s">
        <v>12</v>
      </c>
      <c r="C2" s="212" t="s">
        <v>13</v>
      </c>
      <c r="D2" s="212"/>
      <c r="E2" s="212"/>
      <c r="F2" s="212"/>
      <c r="G2" s="212"/>
      <c r="H2" s="213" t="s">
        <v>14</v>
      </c>
      <c r="I2" s="212" t="s">
        <v>2</v>
      </c>
    </row>
    <row r="3" spans="1:9" ht="15.5">
      <c r="A3" s="212"/>
      <c r="B3" s="213"/>
      <c r="C3" s="140">
        <v>2015</v>
      </c>
      <c r="D3" s="140">
        <v>2016</v>
      </c>
      <c r="E3" s="140">
        <v>2017</v>
      </c>
      <c r="F3" s="140">
        <v>2018</v>
      </c>
      <c r="G3" s="140">
        <v>2019</v>
      </c>
      <c r="H3" s="213"/>
      <c r="I3" s="212"/>
    </row>
    <row r="4" spans="1:9" ht="192.5" customHeight="1">
      <c r="A4" s="214">
        <v>1</v>
      </c>
      <c r="B4" s="215" t="s">
        <v>15</v>
      </c>
      <c r="C4" s="46"/>
      <c r="D4" s="46"/>
      <c r="E4" s="46"/>
      <c r="F4" s="46"/>
      <c r="G4" s="46"/>
      <c r="H4" s="52" t="s">
        <v>16</v>
      </c>
      <c r="I4" s="170" t="s">
        <v>17</v>
      </c>
    </row>
    <row r="5" spans="1:9">
      <c r="A5" s="214"/>
      <c r="B5" s="215"/>
      <c r="C5" s="117">
        <v>3.0000000000000001E-3</v>
      </c>
      <c r="D5" s="117">
        <v>2.7000000000000001E-3</v>
      </c>
      <c r="E5" s="117">
        <v>2.8999999999999998E-3</v>
      </c>
      <c r="F5" s="117">
        <v>3.0000000000000001E-3</v>
      </c>
      <c r="G5" s="117">
        <v>3.5000000000000001E-3</v>
      </c>
      <c r="H5" s="52" t="s">
        <v>18</v>
      </c>
      <c r="I5" s="171" t="s">
        <v>1355</v>
      </c>
    </row>
    <row r="6" spans="1:9">
      <c r="A6" s="214"/>
      <c r="B6" s="215"/>
      <c r="C6" s="117">
        <v>1.1999999999999999E-3</v>
      </c>
      <c r="D6" s="117">
        <v>3.7000000000000002E-3</v>
      </c>
      <c r="E6" s="117">
        <v>3.5000000000000001E-3</v>
      </c>
      <c r="F6" s="117">
        <v>3.0999999999999999E-3</v>
      </c>
      <c r="G6" s="117">
        <v>2.0999999999999999E-3</v>
      </c>
      <c r="H6" s="52" t="s">
        <v>19</v>
      </c>
      <c r="I6" s="171" t="s">
        <v>1355</v>
      </c>
    </row>
    <row r="7" spans="1:9">
      <c r="A7" s="214"/>
      <c r="B7" s="215"/>
      <c r="C7" s="117">
        <v>4.1999999999999997E-3</v>
      </c>
      <c r="D7" s="117">
        <v>3.7000000000000002E-3</v>
      </c>
      <c r="E7" s="117">
        <v>3.2000000000000002E-3</v>
      </c>
      <c r="F7" s="117">
        <v>8.9999999999999998E-4</v>
      </c>
      <c r="G7" s="117">
        <v>1.2999999999999999E-3</v>
      </c>
      <c r="H7" s="52" t="s">
        <v>20</v>
      </c>
      <c r="I7" s="171" t="s">
        <v>1355</v>
      </c>
    </row>
    <row r="8" spans="1:9">
      <c r="A8" s="214"/>
      <c r="B8" s="215"/>
      <c r="C8" s="117">
        <v>0.29949999999999999</v>
      </c>
      <c r="D8" s="117">
        <v>0.27950000000000003</v>
      </c>
      <c r="E8" s="117">
        <v>0.2787</v>
      </c>
      <c r="F8" s="117">
        <v>0.2732</v>
      </c>
      <c r="G8" s="117">
        <v>0.2465</v>
      </c>
      <c r="H8" s="52" t="s">
        <v>21</v>
      </c>
      <c r="I8" s="171" t="s">
        <v>1355</v>
      </c>
    </row>
    <row r="9" spans="1:9">
      <c r="A9" s="214"/>
      <c r="B9" s="215"/>
      <c r="C9" s="117">
        <v>0.44850000000000001</v>
      </c>
      <c r="D9" s="117">
        <v>0.52029999999999998</v>
      </c>
      <c r="E9" s="117">
        <v>0.38679999999999998</v>
      </c>
      <c r="F9" s="117">
        <v>0.2873</v>
      </c>
      <c r="G9" s="117">
        <v>0.76849999999999996</v>
      </c>
      <c r="H9" s="52" t="s">
        <v>22</v>
      </c>
      <c r="I9" s="171" t="s">
        <v>1355</v>
      </c>
    </row>
    <row r="10" spans="1:9">
      <c r="A10" s="214"/>
      <c r="B10" s="215"/>
      <c r="C10" s="117">
        <v>2.8500000000000001E-2</v>
      </c>
      <c r="D10" s="117">
        <v>5.21E-2</v>
      </c>
      <c r="E10" s="117">
        <v>0.05</v>
      </c>
      <c r="F10" s="117">
        <v>4.5900000000000003E-2</v>
      </c>
      <c r="G10" s="117">
        <v>3.0300000000000001E-2</v>
      </c>
      <c r="H10" s="52" t="s">
        <v>23</v>
      </c>
      <c r="I10" s="171" t="s">
        <v>1355</v>
      </c>
    </row>
    <row r="11" spans="1:9">
      <c r="A11" s="214"/>
      <c r="B11" s="215"/>
      <c r="C11" s="117">
        <v>5.4999999999999997E-3</v>
      </c>
      <c r="D11" s="117">
        <v>5.1000000000000004E-3</v>
      </c>
      <c r="E11" s="117">
        <v>8.6E-3</v>
      </c>
      <c r="F11" s="117">
        <v>1.06E-2</v>
      </c>
      <c r="G11" s="117">
        <v>6.8999999999999999E-3</v>
      </c>
      <c r="H11" s="52" t="s">
        <v>24</v>
      </c>
      <c r="I11" s="171" t="s">
        <v>1355</v>
      </c>
    </row>
    <row r="12" spans="1:9">
      <c r="A12" s="214"/>
      <c r="B12" s="215"/>
      <c r="C12" s="117">
        <v>1.0749</v>
      </c>
      <c r="D12" s="117">
        <v>1.3083</v>
      </c>
      <c r="E12" s="117">
        <v>0.92679999999999996</v>
      </c>
      <c r="F12" s="117">
        <v>0.56289999999999996</v>
      </c>
      <c r="G12" s="117">
        <v>0.69699999999999995</v>
      </c>
      <c r="H12" s="52" t="s">
        <v>25</v>
      </c>
      <c r="I12" s="171" t="s">
        <v>1355</v>
      </c>
    </row>
    <row r="13" spans="1:9">
      <c r="A13" s="214"/>
      <c r="B13" s="215"/>
      <c r="C13" s="117">
        <v>7.0000000000000001E-3</v>
      </c>
      <c r="D13" s="117">
        <v>2.1700000000000001E-2</v>
      </c>
      <c r="E13" s="117">
        <v>3.5499999999999997E-2</v>
      </c>
      <c r="F13" s="117">
        <v>1.06E-2</v>
      </c>
      <c r="G13" s="117">
        <v>3.3999999999999998E-3</v>
      </c>
      <c r="H13" s="52" t="s">
        <v>26</v>
      </c>
      <c r="I13" s="171" t="s">
        <v>1355</v>
      </c>
    </row>
    <row r="14" spans="1:9">
      <c r="A14" s="214"/>
      <c r="B14" s="215"/>
      <c r="C14" s="117">
        <v>2E-3</v>
      </c>
      <c r="D14" s="117">
        <v>2E-3</v>
      </c>
      <c r="E14" s="117">
        <v>1.8E-3</v>
      </c>
      <c r="F14" s="117">
        <v>2.2000000000000001E-3</v>
      </c>
      <c r="G14" s="117">
        <v>2.8E-3</v>
      </c>
      <c r="H14" s="52" t="s">
        <v>27</v>
      </c>
      <c r="I14" s="171" t="s">
        <v>1355</v>
      </c>
    </row>
    <row r="15" spans="1:9">
      <c r="A15" s="214"/>
      <c r="B15" s="215"/>
      <c r="C15" s="117">
        <v>5.9999999999999995E-4</v>
      </c>
      <c r="D15" s="117">
        <v>2.5000000000000001E-3</v>
      </c>
      <c r="E15" s="117">
        <v>1.9E-3</v>
      </c>
      <c r="F15" s="117">
        <v>1.1999999999999999E-3</v>
      </c>
      <c r="G15" s="117">
        <v>8.0000000000000004E-4</v>
      </c>
      <c r="H15" s="52" t="s">
        <v>28</v>
      </c>
      <c r="I15" s="171" t="s">
        <v>1355</v>
      </c>
    </row>
    <row r="16" spans="1:9">
      <c r="A16" s="214"/>
      <c r="B16" s="215"/>
      <c r="C16" s="117">
        <v>2E-3</v>
      </c>
      <c r="D16" s="117">
        <v>1.9E-3</v>
      </c>
      <c r="E16" s="117">
        <v>1.8E-3</v>
      </c>
      <c r="F16" s="117">
        <v>6.9999999999999999E-4</v>
      </c>
      <c r="G16" s="117">
        <v>5.9999999999999995E-4</v>
      </c>
      <c r="H16" s="52" t="s">
        <v>29</v>
      </c>
      <c r="I16" s="171" t="s">
        <v>1355</v>
      </c>
    </row>
    <row r="17" spans="1:9">
      <c r="A17" s="214"/>
      <c r="B17" s="215"/>
      <c r="C17" s="117">
        <v>0.1119</v>
      </c>
      <c r="D17" s="117">
        <v>0.1024</v>
      </c>
      <c r="E17" s="117">
        <v>9.5699999999999993E-2</v>
      </c>
      <c r="F17" s="117">
        <v>9.2600000000000002E-2</v>
      </c>
      <c r="G17" s="117">
        <v>8.1299999999999997E-2</v>
      </c>
      <c r="H17" s="52" t="s">
        <v>30</v>
      </c>
      <c r="I17" s="171" t="s">
        <v>1355</v>
      </c>
    </row>
    <row r="18" spans="1:9">
      <c r="A18" s="214"/>
      <c r="B18" s="215"/>
      <c r="C18" s="117">
        <v>0.39040000000000002</v>
      </c>
      <c r="D18" s="117">
        <v>0.3861</v>
      </c>
      <c r="E18" s="117">
        <v>0.33129999999999998</v>
      </c>
      <c r="F18" s="117">
        <v>0.3115</v>
      </c>
      <c r="G18" s="117">
        <v>0.3674</v>
      </c>
      <c r="H18" s="52" t="s">
        <v>31</v>
      </c>
      <c r="I18" s="171" t="s">
        <v>1355</v>
      </c>
    </row>
    <row r="19" spans="1:9">
      <c r="A19" s="214"/>
      <c r="B19" s="215"/>
      <c r="C19" s="117">
        <v>1.83E-2</v>
      </c>
      <c r="D19" s="117">
        <v>3.4599999999999999E-2</v>
      </c>
      <c r="E19" s="117">
        <v>3.8800000000000001E-2</v>
      </c>
      <c r="F19" s="117">
        <v>3.5499999999999997E-2</v>
      </c>
      <c r="G19" s="117">
        <v>2.2700000000000001E-2</v>
      </c>
      <c r="H19" s="52" t="s">
        <v>32</v>
      </c>
      <c r="I19" s="171" t="s">
        <v>1355</v>
      </c>
    </row>
    <row r="20" spans="1:9">
      <c r="A20" s="214"/>
      <c r="B20" s="215"/>
      <c r="C20" s="117">
        <v>4.1000000000000003E-3</v>
      </c>
      <c r="D20" s="117">
        <v>5.1000000000000004E-3</v>
      </c>
      <c r="E20" s="117">
        <v>5.1999999999999998E-3</v>
      </c>
      <c r="F20" s="117">
        <v>5.0000000000000001E-3</v>
      </c>
      <c r="G20" s="117">
        <v>4.1999999999999997E-3</v>
      </c>
      <c r="H20" s="52" t="s">
        <v>33</v>
      </c>
      <c r="I20" s="171" t="s">
        <v>1355</v>
      </c>
    </row>
    <row r="21" spans="1:9">
      <c r="A21" s="214"/>
      <c r="B21" s="215"/>
      <c r="C21" s="117">
        <v>0.73839999999999995</v>
      </c>
      <c r="D21" s="117">
        <v>0.64319999999999999</v>
      </c>
      <c r="E21" s="117">
        <v>0.53549999999999998</v>
      </c>
      <c r="F21" s="117">
        <v>0.5262</v>
      </c>
      <c r="G21" s="117">
        <v>0.52659999999999996</v>
      </c>
      <c r="H21" s="52" t="s">
        <v>34</v>
      </c>
      <c r="I21" s="171" t="s">
        <v>1355</v>
      </c>
    </row>
    <row r="22" spans="1:9">
      <c r="A22" s="214"/>
      <c r="B22" s="215"/>
      <c r="C22" s="117">
        <v>3.8999999999999998E-3</v>
      </c>
      <c r="D22" s="117">
        <v>1.4E-2</v>
      </c>
      <c r="E22" s="117">
        <v>1.8499999999999999E-2</v>
      </c>
      <c r="F22" s="117">
        <v>5.5999999999999999E-3</v>
      </c>
      <c r="G22" s="117">
        <v>2.0999999999999999E-3</v>
      </c>
      <c r="H22" s="52" t="s">
        <v>35</v>
      </c>
      <c r="I22" s="171" t="s">
        <v>1355</v>
      </c>
    </row>
    <row r="23" spans="1:9" ht="132.65" customHeight="1">
      <c r="A23" s="142">
        <v>2</v>
      </c>
      <c r="B23" s="143" t="s">
        <v>36</v>
      </c>
      <c r="C23" s="48" t="s">
        <v>37</v>
      </c>
      <c r="D23" s="48" t="s">
        <v>37</v>
      </c>
      <c r="E23" s="48" t="s">
        <v>37</v>
      </c>
      <c r="F23" s="48" t="s">
        <v>37</v>
      </c>
      <c r="G23" s="47" t="s">
        <v>38</v>
      </c>
      <c r="H23" s="52" t="s">
        <v>39</v>
      </c>
      <c r="I23" s="172" t="s">
        <v>40</v>
      </c>
    </row>
    <row r="24" spans="1:9" ht="26">
      <c r="A24" s="214">
        <v>3</v>
      </c>
      <c r="B24" s="216" t="s">
        <v>41</v>
      </c>
      <c r="C24" s="125"/>
      <c r="D24" s="125"/>
      <c r="E24" s="125"/>
      <c r="F24" s="125"/>
      <c r="G24" s="125"/>
      <c r="H24" s="52" t="s">
        <v>42</v>
      </c>
      <c r="I24" s="50"/>
    </row>
    <row r="25" spans="1:9" ht="62" customHeight="1">
      <c r="A25" s="214"/>
      <c r="B25" s="217"/>
      <c r="C25" s="47" t="s">
        <v>43</v>
      </c>
      <c r="D25" s="47" t="s">
        <v>44</v>
      </c>
      <c r="E25" s="47" t="s">
        <v>45</v>
      </c>
      <c r="F25" s="47" t="s">
        <v>46</v>
      </c>
      <c r="G25" s="47" t="s">
        <v>47</v>
      </c>
      <c r="H25" s="52" t="s">
        <v>48</v>
      </c>
      <c r="I25" s="50" t="s">
        <v>49</v>
      </c>
    </row>
    <row r="26" spans="1:9" ht="62" customHeight="1">
      <c r="A26" s="214"/>
      <c r="B26" s="218"/>
      <c r="C26" s="47" t="s">
        <v>50</v>
      </c>
      <c r="D26" s="47" t="s">
        <v>51</v>
      </c>
      <c r="E26" s="47" t="s">
        <v>52</v>
      </c>
      <c r="F26" s="47" t="s">
        <v>53</v>
      </c>
      <c r="G26" s="47" t="s">
        <v>54</v>
      </c>
      <c r="H26" s="52" t="s">
        <v>55</v>
      </c>
      <c r="I26" s="50"/>
    </row>
    <row r="27" spans="1:9" ht="154" customHeight="1">
      <c r="A27" s="142">
        <v>4</v>
      </c>
      <c r="B27" s="143" t="s">
        <v>56</v>
      </c>
      <c r="C27" s="125"/>
      <c r="D27" s="125"/>
      <c r="E27" s="125"/>
      <c r="F27" s="125"/>
      <c r="G27" s="139">
        <v>1</v>
      </c>
      <c r="H27" s="52" t="s">
        <v>57</v>
      </c>
      <c r="I27" s="68" t="s">
        <v>58</v>
      </c>
    </row>
    <row r="28" spans="1:9"/>
    <row r="29" spans="1:9"/>
    <row r="30" spans="1:9"/>
  </sheetData>
  <mergeCells count="9">
    <mergeCell ref="I2:I3"/>
    <mergeCell ref="H2:H3"/>
    <mergeCell ref="A4:A22"/>
    <mergeCell ref="A24:A26"/>
    <mergeCell ref="B4:B22"/>
    <mergeCell ref="B24:B26"/>
    <mergeCell ref="C2:G2"/>
    <mergeCell ref="A2:A3"/>
    <mergeCell ref="B2:B3"/>
  </mergeCells>
  <printOptions horizontalCentered="1" verticalCentered="1"/>
  <pageMargins left="0.25" right="0.25" top="0.75" bottom="0.75" header="0.3" footer="0.3"/>
  <pageSetup scale="51" fitToHeight="0" orientation="landscape" r:id="rId1"/>
  <headerFooter scaleWithDoc="0">
    <oddFooter>&amp;C&amp;A
Appendix B -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pageSetUpPr fitToPage="1"/>
  </sheetPr>
  <dimension ref="A1:T79"/>
  <sheetViews>
    <sheetView showGridLines="0" zoomScale="85" zoomScaleNormal="85" workbookViewId="0">
      <pane xSplit="3" ySplit="3" topLeftCell="D4" activePane="bottomRight" state="frozen"/>
      <selection pane="topRight" activeCell="D1" sqref="D1"/>
      <selection pane="bottomLeft" activeCell="A4" sqref="A4"/>
      <selection pane="bottomRight"/>
    </sheetView>
  </sheetViews>
  <sheetFormatPr defaultColWidth="0" defaultRowHeight="14.5" zeroHeight="1"/>
  <cols>
    <col min="1" max="1" width="31.453125" customWidth="1"/>
    <col min="2" max="2" width="7" bestFit="1" customWidth="1"/>
    <col min="3" max="3" width="48.453125" customWidth="1"/>
    <col min="4" max="8" width="15.26953125" customWidth="1"/>
    <col min="9" max="9" width="94.453125" customWidth="1"/>
    <col min="10" max="10" width="72.26953125" customWidth="1"/>
    <col min="11" max="11" width="1.54296875" customWidth="1"/>
    <col min="12" max="20" width="8.7265625" hidden="1" customWidth="1"/>
  </cols>
  <sheetData>
    <row r="1" spans="1:10" ht="14.65" customHeight="1">
      <c r="A1" s="34" t="s">
        <v>59</v>
      </c>
      <c r="B1" s="28"/>
      <c r="C1" s="28"/>
      <c r="D1" s="28"/>
      <c r="E1" s="28"/>
      <c r="F1" s="28"/>
      <c r="G1" s="28"/>
      <c r="H1" s="28"/>
      <c r="I1" s="28"/>
      <c r="J1" s="28"/>
    </row>
    <row r="2" spans="1:10" ht="15.5">
      <c r="A2" s="220" t="s">
        <v>60</v>
      </c>
      <c r="B2" s="220" t="s">
        <v>11</v>
      </c>
      <c r="C2" s="220" t="s">
        <v>61</v>
      </c>
      <c r="D2" s="220" t="s">
        <v>13</v>
      </c>
      <c r="E2" s="220"/>
      <c r="F2" s="220"/>
      <c r="G2" s="220"/>
      <c r="H2" s="220"/>
      <c r="I2" s="228" t="s">
        <v>14</v>
      </c>
      <c r="J2" s="229" t="s">
        <v>2</v>
      </c>
    </row>
    <row r="3" spans="1:10" ht="15.5">
      <c r="A3" s="220"/>
      <c r="B3" s="220"/>
      <c r="C3" s="220"/>
      <c r="D3" s="146">
        <v>2015</v>
      </c>
      <c r="E3" s="146">
        <v>2016</v>
      </c>
      <c r="F3" s="146">
        <v>2017</v>
      </c>
      <c r="G3" s="146">
        <v>2018</v>
      </c>
      <c r="H3" s="146">
        <v>2019</v>
      </c>
      <c r="I3" s="228"/>
      <c r="J3" s="229"/>
    </row>
    <row r="4" spans="1:10">
      <c r="A4" s="221" t="s">
        <v>62</v>
      </c>
      <c r="B4" s="142" t="s">
        <v>63</v>
      </c>
      <c r="C4" s="222" t="s">
        <v>64</v>
      </c>
      <c r="D4" s="53">
        <v>1269</v>
      </c>
      <c r="E4" s="53">
        <v>1329</v>
      </c>
      <c r="F4" s="53">
        <v>1342</v>
      </c>
      <c r="G4" s="53">
        <v>1348</v>
      </c>
      <c r="H4" s="53">
        <v>1250</v>
      </c>
      <c r="I4" s="152" t="s">
        <v>65</v>
      </c>
      <c r="J4" s="230" t="s">
        <v>66</v>
      </c>
    </row>
    <row r="5" spans="1:10">
      <c r="A5" s="221"/>
      <c r="B5" s="142" t="s">
        <v>67</v>
      </c>
      <c r="C5" s="223"/>
      <c r="D5" s="53">
        <v>824</v>
      </c>
      <c r="E5" s="53">
        <v>898</v>
      </c>
      <c r="F5" s="53">
        <v>1088</v>
      </c>
      <c r="G5" s="53">
        <v>1052</v>
      </c>
      <c r="H5" s="53">
        <v>909</v>
      </c>
      <c r="I5" s="152" t="s">
        <v>68</v>
      </c>
      <c r="J5" s="226"/>
    </row>
    <row r="6" spans="1:10">
      <c r="A6" s="221"/>
      <c r="B6" s="142" t="s">
        <v>69</v>
      </c>
      <c r="C6" s="223"/>
      <c r="D6" s="53">
        <v>499</v>
      </c>
      <c r="E6" s="53">
        <v>704</v>
      </c>
      <c r="F6" s="53">
        <v>755</v>
      </c>
      <c r="G6" s="53">
        <v>464</v>
      </c>
      <c r="H6" s="53">
        <v>685</v>
      </c>
      <c r="I6" s="152" t="s">
        <v>70</v>
      </c>
      <c r="J6" s="226"/>
    </row>
    <row r="7" spans="1:10">
      <c r="A7" s="221"/>
      <c r="B7" s="142" t="s">
        <v>71</v>
      </c>
      <c r="C7" s="223"/>
      <c r="D7" s="53">
        <v>687</v>
      </c>
      <c r="E7" s="53">
        <v>762</v>
      </c>
      <c r="F7" s="53">
        <v>698</v>
      </c>
      <c r="G7" s="53">
        <v>830</v>
      </c>
      <c r="H7" s="53">
        <v>804</v>
      </c>
      <c r="I7" s="152" t="s">
        <v>72</v>
      </c>
      <c r="J7" s="226"/>
    </row>
    <row r="8" spans="1:10">
      <c r="A8" s="221"/>
      <c r="B8" s="142" t="s">
        <v>73</v>
      </c>
      <c r="C8" s="223"/>
      <c r="D8" s="53">
        <v>179</v>
      </c>
      <c r="E8" s="53">
        <v>275</v>
      </c>
      <c r="F8" s="53">
        <v>187</v>
      </c>
      <c r="G8" s="53">
        <v>238</v>
      </c>
      <c r="H8" s="53">
        <v>212</v>
      </c>
      <c r="I8" s="152" t="s">
        <v>74</v>
      </c>
      <c r="J8" s="226"/>
    </row>
    <row r="9" spans="1:10">
      <c r="A9" s="221"/>
      <c r="B9" s="142" t="s">
        <v>75</v>
      </c>
      <c r="C9" s="223"/>
      <c r="D9" s="53">
        <v>290</v>
      </c>
      <c r="E9" s="53">
        <v>289</v>
      </c>
      <c r="F9" s="53">
        <v>408</v>
      </c>
      <c r="G9" s="53">
        <v>338</v>
      </c>
      <c r="H9" s="53">
        <v>415</v>
      </c>
      <c r="I9" s="152" t="s">
        <v>76</v>
      </c>
      <c r="J9" s="226"/>
    </row>
    <row r="10" spans="1:10">
      <c r="A10" s="221"/>
      <c r="B10" s="142" t="s">
        <v>77</v>
      </c>
      <c r="C10" s="223"/>
      <c r="D10" s="53">
        <v>211</v>
      </c>
      <c r="E10" s="53">
        <v>230</v>
      </c>
      <c r="F10" s="53">
        <v>356</v>
      </c>
      <c r="G10" s="53">
        <v>406</v>
      </c>
      <c r="H10" s="53">
        <v>229</v>
      </c>
      <c r="I10" s="152" t="s">
        <v>78</v>
      </c>
      <c r="J10" s="226"/>
    </row>
    <row r="11" spans="1:10">
      <c r="A11" s="221"/>
      <c r="B11" s="142" t="s">
        <v>79</v>
      </c>
      <c r="C11" s="223"/>
      <c r="D11" s="53">
        <v>338</v>
      </c>
      <c r="E11" s="53">
        <v>370</v>
      </c>
      <c r="F11" s="53">
        <v>318</v>
      </c>
      <c r="G11" s="53">
        <v>138</v>
      </c>
      <c r="H11" s="53">
        <v>126</v>
      </c>
      <c r="I11" s="152" t="s">
        <v>80</v>
      </c>
      <c r="J11" s="226"/>
    </row>
    <row r="12" spans="1:10">
      <c r="A12" s="221"/>
      <c r="B12" s="142" t="s">
        <v>81</v>
      </c>
      <c r="C12" s="223"/>
      <c r="D12" s="53">
        <v>229</v>
      </c>
      <c r="E12" s="53">
        <v>190</v>
      </c>
      <c r="F12" s="53">
        <v>236</v>
      </c>
      <c r="G12" s="53">
        <v>275</v>
      </c>
      <c r="H12" s="53">
        <v>174</v>
      </c>
      <c r="I12" s="152" t="s">
        <v>82</v>
      </c>
      <c r="J12" s="226"/>
    </row>
    <row r="13" spans="1:10">
      <c r="A13" s="221"/>
      <c r="B13" s="142" t="s">
        <v>83</v>
      </c>
      <c r="C13" s="223"/>
      <c r="D13" s="53" t="s">
        <v>37</v>
      </c>
      <c r="E13" s="53" t="s">
        <v>37</v>
      </c>
      <c r="F13" s="53" t="s">
        <v>37</v>
      </c>
      <c r="G13" s="53" t="s">
        <v>37</v>
      </c>
      <c r="H13" s="53" t="s">
        <v>37</v>
      </c>
      <c r="I13" s="152" t="s">
        <v>84</v>
      </c>
      <c r="J13" s="226"/>
    </row>
    <row r="14" spans="1:10">
      <c r="A14" s="221"/>
      <c r="B14" s="142" t="s">
        <v>85</v>
      </c>
      <c r="C14" s="223"/>
      <c r="D14" s="53">
        <v>110</v>
      </c>
      <c r="E14" s="53">
        <v>145</v>
      </c>
      <c r="F14" s="53">
        <v>115</v>
      </c>
      <c r="G14" s="53">
        <v>96</v>
      </c>
      <c r="H14" s="53">
        <v>53</v>
      </c>
      <c r="I14" s="152" t="s">
        <v>86</v>
      </c>
      <c r="J14" s="226"/>
    </row>
    <row r="15" spans="1:10">
      <c r="A15" s="221"/>
      <c r="B15" s="142" t="s">
        <v>87</v>
      </c>
      <c r="C15" s="223"/>
      <c r="D15" s="53">
        <v>58</v>
      </c>
      <c r="E15" s="53">
        <v>60</v>
      </c>
      <c r="F15" s="53">
        <v>50</v>
      </c>
      <c r="G15" s="53">
        <v>54</v>
      </c>
      <c r="H15" s="53">
        <v>27</v>
      </c>
      <c r="I15" s="152" t="s">
        <v>88</v>
      </c>
      <c r="J15" s="226"/>
    </row>
    <row r="16" spans="1:10">
      <c r="A16" s="221"/>
      <c r="B16" s="142" t="s">
        <v>89</v>
      </c>
      <c r="C16" s="223"/>
      <c r="D16" s="53">
        <v>1725</v>
      </c>
      <c r="E16" s="53">
        <v>1585</v>
      </c>
      <c r="F16" s="53">
        <v>1842</v>
      </c>
      <c r="G16" s="53">
        <v>1681</v>
      </c>
      <c r="H16" s="53">
        <v>441</v>
      </c>
      <c r="I16" s="152" t="s">
        <v>90</v>
      </c>
      <c r="J16" s="226"/>
    </row>
    <row r="17" spans="1:10">
      <c r="A17" s="221"/>
      <c r="B17" s="142" t="s">
        <v>91</v>
      </c>
      <c r="C17" s="223"/>
      <c r="D17" s="53">
        <v>108</v>
      </c>
      <c r="E17" s="53">
        <v>132</v>
      </c>
      <c r="F17" s="53">
        <v>153</v>
      </c>
      <c r="G17" s="53">
        <v>239</v>
      </c>
      <c r="H17" s="53">
        <v>158</v>
      </c>
      <c r="I17" s="152" t="s">
        <v>92</v>
      </c>
      <c r="J17" s="226"/>
    </row>
    <row r="18" spans="1:10">
      <c r="A18" s="221"/>
      <c r="B18" s="142" t="s">
        <v>93</v>
      </c>
      <c r="C18" s="223"/>
      <c r="D18" s="53">
        <v>91</v>
      </c>
      <c r="E18" s="53">
        <v>68</v>
      </c>
      <c r="F18" s="53">
        <v>123</v>
      </c>
      <c r="G18" s="53">
        <v>114</v>
      </c>
      <c r="H18" s="53">
        <v>96</v>
      </c>
      <c r="I18" s="152" t="s">
        <v>94</v>
      </c>
      <c r="J18" s="226"/>
    </row>
    <row r="19" spans="1:10">
      <c r="A19" s="221"/>
      <c r="B19" s="142" t="s">
        <v>95</v>
      </c>
      <c r="C19" s="223"/>
      <c r="D19" s="53">
        <v>379</v>
      </c>
      <c r="E19" s="53">
        <v>463</v>
      </c>
      <c r="F19" s="53">
        <v>405</v>
      </c>
      <c r="G19" s="53">
        <v>385</v>
      </c>
      <c r="H19" s="53">
        <v>115</v>
      </c>
      <c r="I19" s="152" t="s">
        <v>96</v>
      </c>
      <c r="J19" s="226"/>
    </row>
    <row r="20" spans="1:10">
      <c r="A20" s="221"/>
      <c r="B20" s="142" t="s">
        <v>97</v>
      </c>
      <c r="C20" s="223"/>
      <c r="D20" s="53">
        <v>149</v>
      </c>
      <c r="E20" s="53">
        <v>270</v>
      </c>
      <c r="F20" s="53">
        <v>186</v>
      </c>
      <c r="G20" s="53">
        <v>328</v>
      </c>
      <c r="H20" s="53">
        <v>156</v>
      </c>
      <c r="I20" s="152" t="s">
        <v>98</v>
      </c>
      <c r="J20" s="226"/>
    </row>
    <row r="21" spans="1:10">
      <c r="A21" s="221"/>
      <c r="B21" s="142" t="s">
        <v>99</v>
      </c>
      <c r="C21" s="223"/>
      <c r="D21" s="53">
        <v>61</v>
      </c>
      <c r="E21" s="53">
        <v>210</v>
      </c>
      <c r="F21" s="53">
        <v>81</v>
      </c>
      <c r="G21" s="53">
        <v>53</v>
      </c>
      <c r="H21" s="53">
        <v>46</v>
      </c>
      <c r="I21" s="152" t="s">
        <v>100</v>
      </c>
      <c r="J21" s="226"/>
    </row>
    <row r="22" spans="1:10">
      <c r="A22" s="221"/>
      <c r="B22" s="142" t="s">
        <v>101</v>
      </c>
      <c r="C22" s="223"/>
      <c r="D22" s="53">
        <v>5164</v>
      </c>
      <c r="E22" s="53">
        <v>5082</v>
      </c>
      <c r="F22" s="53">
        <v>5227</v>
      </c>
      <c r="G22" s="53">
        <v>7467</v>
      </c>
      <c r="H22" s="53">
        <v>16642</v>
      </c>
      <c r="I22" s="152" t="s">
        <v>102</v>
      </c>
      <c r="J22" s="227"/>
    </row>
    <row r="23" spans="1:10">
      <c r="A23" s="221"/>
      <c r="B23" s="142" t="s">
        <v>103</v>
      </c>
      <c r="C23" s="222" t="s">
        <v>104</v>
      </c>
      <c r="D23" s="54">
        <v>1.487188904750414E-2</v>
      </c>
      <c r="E23" s="54">
        <v>4.4380996798523871E-3</v>
      </c>
      <c r="F23" s="54">
        <v>2.6789655272432726E-3</v>
      </c>
      <c r="G23" s="54">
        <v>4.5082644044900444E-3</v>
      </c>
      <c r="H23" s="54">
        <v>5.8818502851709234E-3</v>
      </c>
      <c r="I23" s="152" t="s">
        <v>105</v>
      </c>
      <c r="J23" s="225" t="s">
        <v>106</v>
      </c>
    </row>
    <row r="24" spans="1:10">
      <c r="A24" s="221"/>
      <c r="B24" s="142" t="s">
        <v>107</v>
      </c>
      <c r="C24" s="223"/>
      <c r="D24" s="54">
        <v>9.6567664106725071E-3</v>
      </c>
      <c r="E24" s="54">
        <v>2.9988062547083847E-3</v>
      </c>
      <c r="F24" s="54">
        <v>2.1719184006264388E-3</v>
      </c>
      <c r="G24" s="54">
        <v>3.5183191049877795E-3</v>
      </c>
      <c r="H24" s="54">
        <v>4.2772815273762954E-3</v>
      </c>
      <c r="I24" s="152" t="s">
        <v>108</v>
      </c>
      <c r="J24" s="226"/>
    </row>
    <row r="25" spans="1:10">
      <c r="A25" s="221"/>
      <c r="B25" s="142" t="s">
        <v>109</v>
      </c>
      <c r="C25" s="223"/>
      <c r="D25" s="54">
        <v>5.8479689792786185E-3</v>
      </c>
      <c r="E25" s="54">
        <v>2.3509572419985556E-3</v>
      </c>
      <c r="F25" s="54">
        <v>1.5071676401405894E-3</v>
      </c>
      <c r="G25" s="54">
        <v>1.5518061451657125E-3</v>
      </c>
      <c r="H25" s="54">
        <v>3.2232539562736663E-3</v>
      </c>
      <c r="I25" s="152" t="s">
        <v>110</v>
      </c>
      <c r="J25" s="226"/>
    </row>
    <row r="26" spans="1:10">
      <c r="A26" s="221"/>
      <c r="B26" s="142" t="s">
        <v>111</v>
      </c>
      <c r="C26" s="223"/>
      <c r="D26" s="54">
        <v>8.0512118011310842E-3</v>
      </c>
      <c r="E26" s="54">
        <v>2.544644060231391E-3</v>
      </c>
      <c r="F26" s="54">
        <v>1.3933814739312998E-3</v>
      </c>
      <c r="G26" s="54">
        <v>2.7758601303610807E-3</v>
      </c>
      <c r="H26" s="54">
        <v>3.783206103421938E-3</v>
      </c>
      <c r="I26" s="152" t="s">
        <v>112</v>
      </c>
      <c r="J26" s="226"/>
    </row>
    <row r="27" spans="1:10">
      <c r="A27" s="221"/>
      <c r="B27" s="142" t="s">
        <v>113</v>
      </c>
      <c r="C27" s="223"/>
      <c r="D27" s="54">
        <v>2.0977684314446346E-3</v>
      </c>
      <c r="E27" s="54">
        <v>9.1834267265568576E-4</v>
      </c>
      <c r="F27" s="54">
        <v>3.7329847510766918E-4</v>
      </c>
      <c r="G27" s="54">
        <v>7.9596953135655088E-4</v>
      </c>
      <c r="H27" s="54">
        <v>9.9756180836498855E-4</v>
      </c>
      <c r="I27" s="152" t="s">
        <v>114</v>
      </c>
      <c r="J27" s="226"/>
    </row>
    <row r="28" spans="1:10">
      <c r="A28" s="221"/>
      <c r="B28" s="142" t="s">
        <v>115</v>
      </c>
      <c r="C28" s="223"/>
      <c r="D28" s="54">
        <v>3.3986192464745477E-3</v>
      </c>
      <c r="E28" s="54">
        <v>9.6509466326361157E-4</v>
      </c>
      <c r="F28" s="54">
        <v>8.144694002349145E-4</v>
      </c>
      <c r="G28" s="54">
        <v>1.1304105109181269E-3</v>
      </c>
      <c r="H28" s="54">
        <v>1.9527742946767465E-3</v>
      </c>
      <c r="I28" s="152" t="s">
        <v>116</v>
      </c>
      <c r="J28" s="226"/>
    </row>
    <row r="29" spans="1:10">
      <c r="A29" s="221"/>
      <c r="B29" s="142" t="s">
        <v>117</v>
      </c>
      <c r="C29" s="223"/>
      <c r="D29" s="54">
        <v>2.4727884862280327E-3</v>
      </c>
      <c r="E29" s="54">
        <v>7.6806841713020994E-4</v>
      </c>
      <c r="F29" s="54">
        <v>7.1066447667556269E-4</v>
      </c>
      <c r="G29" s="54">
        <v>1.3578303770199985E-3</v>
      </c>
      <c r="H29" s="54">
        <v>1.0775549722433133E-3</v>
      </c>
      <c r="I29" s="152" t="s">
        <v>118</v>
      </c>
      <c r="J29" s="226"/>
    </row>
    <row r="30" spans="1:10">
      <c r="A30" s="221"/>
      <c r="B30" s="142" t="s">
        <v>119</v>
      </c>
      <c r="C30" s="223"/>
      <c r="D30" s="54">
        <v>3.9611493286496454E-3</v>
      </c>
      <c r="E30" s="54">
        <v>1.235588323209468E-3</v>
      </c>
      <c r="F30" s="54">
        <v>6.3480703253603629E-4</v>
      </c>
      <c r="G30" s="54">
        <v>4.6152855179497484E-4</v>
      </c>
      <c r="H30" s="54">
        <v>5.928905087452291E-4</v>
      </c>
      <c r="I30" s="152" t="s">
        <v>120</v>
      </c>
      <c r="J30" s="226"/>
    </row>
    <row r="31" spans="1:10">
      <c r="A31" s="221"/>
      <c r="B31" s="142" t="s">
        <v>121</v>
      </c>
      <c r="C31" s="223"/>
      <c r="D31" s="54">
        <v>2.6837372670436947E-3</v>
      </c>
      <c r="E31" s="54">
        <v>6.3449130110756471E-4</v>
      </c>
      <c r="F31" s="54">
        <v>4.7111465307705838E-4</v>
      </c>
      <c r="G31" s="54">
        <v>9.1971269379433399E-4</v>
      </c>
      <c r="H31" s="54">
        <v>8.1875355969579261E-4</v>
      </c>
      <c r="I31" s="152" t="s">
        <v>122</v>
      </c>
      <c r="J31" s="226"/>
    </row>
    <row r="32" spans="1:10">
      <c r="A32" s="221"/>
      <c r="B32" s="142" t="s">
        <v>123</v>
      </c>
      <c r="C32" s="223"/>
      <c r="D32" s="54" t="s">
        <v>37</v>
      </c>
      <c r="E32" s="54" t="s">
        <v>37</v>
      </c>
      <c r="F32" s="54" t="s">
        <v>37</v>
      </c>
      <c r="G32" s="54" t="s">
        <v>37</v>
      </c>
      <c r="H32" s="54" t="s">
        <v>37</v>
      </c>
      <c r="I32" s="152" t="s">
        <v>124</v>
      </c>
      <c r="J32" s="226"/>
    </row>
    <row r="33" spans="1:10">
      <c r="A33" s="221"/>
      <c r="B33" s="142" t="s">
        <v>125</v>
      </c>
      <c r="C33" s="223"/>
      <c r="D33" s="54">
        <v>1.2891314383179319E-3</v>
      </c>
      <c r="E33" s="54">
        <v>4.8421704558208883E-4</v>
      </c>
      <c r="F33" s="54">
        <v>2.2956858094856661E-4</v>
      </c>
      <c r="G33" s="54">
        <v>3.2106334037911293E-4</v>
      </c>
      <c r="H33" s="54">
        <v>2.4939045209124714E-4</v>
      </c>
      <c r="I33" s="152" t="s">
        <v>126</v>
      </c>
      <c r="J33" s="226"/>
    </row>
    <row r="34" spans="1:10">
      <c r="A34" s="221"/>
      <c r="B34" s="142" t="s">
        <v>127</v>
      </c>
      <c r="C34" s="223"/>
      <c r="D34" s="54">
        <v>6.7972384929490949E-4</v>
      </c>
      <c r="E34" s="54">
        <v>2.0036567403396781E-4</v>
      </c>
      <c r="F34" s="54">
        <v>9.9812426499376776E-5</v>
      </c>
      <c r="G34" s="54">
        <v>1.8059812896325104E-4</v>
      </c>
      <c r="H34" s="54">
        <v>1.2704796615969194E-4</v>
      </c>
      <c r="I34" s="152" t="s">
        <v>128</v>
      </c>
      <c r="J34" s="226"/>
    </row>
    <row r="35" spans="1:10">
      <c r="A35" s="221"/>
      <c r="B35" s="142" t="s">
        <v>129</v>
      </c>
      <c r="C35" s="223"/>
      <c r="D35" s="54">
        <v>2.0215924828167569E-2</v>
      </c>
      <c r="E35" s="54">
        <v>5.292993222397316E-3</v>
      </c>
      <c r="F35" s="54">
        <v>3.6770897922370404E-3</v>
      </c>
      <c r="G35" s="54">
        <v>5.6219528664300921E-3</v>
      </c>
      <c r="H35" s="54">
        <v>2.0751167806083021E-3</v>
      </c>
      <c r="I35" s="152" t="s">
        <v>130</v>
      </c>
      <c r="J35" s="226"/>
    </row>
    <row r="36" spans="1:10">
      <c r="A36" s="221"/>
      <c r="B36" s="142" t="s">
        <v>131</v>
      </c>
      <c r="C36" s="223"/>
      <c r="D36" s="54">
        <v>1.2656926848939696E-3</v>
      </c>
      <c r="E36" s="54">
        <v>4.4080448287472918E-4</v>
      </c>
      <c r="F36" s="54">
        <v>3.0542602508809293E-4</v>
      </c>
      <c r="G36" s="54">
        <v>7.9931394115216657E-4</v>
      </c>
      <c r="H36" s="54">
        <v>7.4346587604560478E-4</v>
      </c>
      <c r="I36" s="152" t="s">
        <v>132</v>
      </c>
      <c r="J36" s="226"/>
    </row>
    <row r="37" spans="1:10">
      <c r="A37" s="221"/>
      <c r="B37" s="142" t="s">
        <v>133</v>
      </c>
      <c r="C37" s="223"/>
      <c r="D37" s="54">
        <v>1.0664632807902892E-3</v>
      </c>
      <c r="E37" s="54">
        <v>2.2708109723849684E-4</v>
      </c>
      <c r="F37" s="54">
        <v>2.4553856918846687E-4</v>
      </c>
      <c r="G37" s="54">
        <v>3.8126271670019664E-4</v>
      </c>
      <c r="H37" s="54">
        <v>4.5172610190112692E-4</v>
      </c>
      <c r="I37" s="152" t="s">
        <v>134</v>
      </c>
      <c r="J37" s="226"/>
    </row>
    <row r="38" spans="1:10">
      <c r="A38" s="221"/>
      <c r="B38" s="142" t="s">
        <v>135</v>
      </c>
      <c r="C38" s="223"/>
      <c r="D38" s="54">
        <v>4.4416437738408745E-3</v>
      </c>
      <c r="E38" s="54">
        <v>1.5461551179621182E-3</v>
      </c>
      <c r="F38" s="54">
        <v>8.0848065464495195E-4</v>
      </c>
      <c r="G38" s="54">
        <v>1.2875977713120675E-3</v>
      </c>
      <c r="H38" s="54">
        <v>5.4113022623572494E-4</v>
      </c>
      <c r="I38" s="152" t="s">
        <v>136</v>
      </c>
      <c r="J38" s="226"/>
    </row>
    <row r="39" spans="1:10">
      <c r="A39" s="221"/>
      <c r="B39" s="142" t="s">
        <v>137</v>
      </c>
      <c r="C39" s="223"/>
      <c r="D39" s="54">
        <v>1.7461871300851986E-3</v>
      </c>
      <c r="E39" s="54">
        <v>9.0164553315285505E-4</v>
      </c>
      <c r="F39" s="54">
        <v>3.7130222657768164E-4</v>
      </c>
      <c r="G39" s="54">
        <v>1.0969664129619693E-3</v>
      </c>
      <c r="H39" s="54">
        <v>7.3405491558933128E-4</v>
      </c>
      <c r="I39" s="152" t="s">
        <v>138</v>
      </c>
      <c r="J39" s="226"/>
    </row>
    <row r="40" spans="1:10">
      <c r="A40" s="221"/>
      <c r="B40" s="142" t="s">
        <v>139</v>
      </c>
      <c r="C40" s="223"/>
      <c r="D40" s="54">
        <v>7.1488197943085315E-4</v>
      </c>
      <c r="E40" s="54">
        <v>7.0127985911888732E-4</v>
      </c>
      <c r="F40" s="54">
        <v>1.6169613092899038E-4</v>
      </c>
      <c r="G40" s="54">
        <v>1.7725371916763527E-4</v>
      </c>
      <c r="H40" s="54">
        <v>2.1645209049428999E-4</v>
      </c>
      <c r="I40" s="152" t="s">
        <v>140</v>
      </c>
      <c r="J40" s="226"/>
    </row>
    <row r="41" spans="1:10">
      <c r="A41" s="221"/>
      <c r="B41" s="142" t="s">
        <v>141</v>
      </c>
      <c r="C41" s="224"/>
      <c r="D41" s="54">
        <v>6.0518861340670908E-2</v>
      </c>
      <c r="E41" s="54">
        <v>1.6970972590677074E-2</v>
      </c>
      <c r="F41" s="54">
        <v>1.0434391066244849E-2</v>
      </c>
      <c r="G41" s="54">
        <v>2.497270794386288E-2</v>
      </c>
      <c r="H41" s="54">
        <v>7.8308601956651611E-2</v>
      </c>
      <c r="I41" s="152" t="s">
        <v>142</v>
      </c>
      <c r="J41" s="227"/>
    </row>
    <row r="42" spans="1:10">
      <c r="A42" s="221"/>
      <c r="B42" s="142" t="s">
        <v>143</v>
      </c>
      <c r="C42" s="55" t="s">
        <v>144</v>
      </c>
      <c r="D42" s="53">
        <v>1532</v>
      </c>
      <c r="E42" s="53">
        <v>1865</v>
      </c>
      <c r="F42" s="53">
        <v>1639</v>
      </c>
      <c r="G42" s="53">
        <v>1216</v>
      </c>
      <c r="H42" s="53">
        <v>1346</v>
      </c>
      <c r="I42" s="51" t="s">
        <v>145</v>
      </c>
      <c r="J42" s="164" t="s">
        <v>146</v>
      </c>
    </row>
    <row r="43" spans="1:10" ht="91">
      <c r="A43" s="221"/>
      <c r="B43" s="142" t="s">
        <v>147</v>
      </c>
      <c r="C43" s="55" t="s">
        <v>148</v>
      </c>
      <c r="D43" s="56">
        <v>1.7954085122755196E-2</v>
      </c>
      <c r="E43" s="56">
        <v>6.2280330345558322E-3</v>
      </c>
      <c r="F43" s="56">
        <v>3.2718513406495707E-3</v>
      </c>
      <c r="G43" s="56">
        <v>4.0668023114687644E-3</v>
      </c>
      <c r="H43" s="56">
        <v>6.3335763870720502E-3</v>
      </c>
      <c r="I43" s="51" t="s">
        <v>149</v>
      </c>
      <c r="J43" s="164" t="s">
        <v>150</v>
      </c>
    </row>
    <row r="44" spans="1:10" ht="130.5">
      <c r="A44" s="219" t="s">
        <v>151</v>
      </c>
      <c r="B44" s="37" t="s">
        <v>152</v>
      </c>
      <c r="C44" s="145" t="s">
        <v>153</v>
      </c>
      <c r="D44" s="21">
        <v>119</v>
      </c>
      <c r="E44" s="21">
        <v>42</v>
      </c>
      <c r="F44" s="21">
        <v>136</v>
      </c>
      <c r="G44" s="21">
        <v>99</v>
      </c>
      <c r="H44" s="21">
        <v>98</v>
      </c>
      <c r="I44" s="26" t="s">
        <v>154</v>
      </c>
      <c r="J44" s="173" t="s">
        <v>1356</v>
      </c>
    </row>
    <row r="45" spans="1:10" ht="130.5">
      <c r="A45" s="219"/>
      <c r="B45" s="37" t="s">
        <v>155</v>
      </c>
      <c r="C45" s="145" t="s">
        <v>156</v>
      </c>
      <c r="D45" s="23">
        <v>11009</v>
      </c>
      <c r="E45" s="23">
        <v>12079</v>
      </c>
      <c r="F45" s="23">
        <v>10145</v>
      </c>
      <c r="G45" s="23">
        <v>8599</v>
      </c>
      <c r="H45" s="23">
        <v>14820</v>
      </c>
      <c r="I45" s="26" t="s">
        <v>157</v>
      </c>
      <c r="J45" s="173" t="s">
        <v>1357</v>
      </c>
    </row>
    <row r="46" spans="1:10" ht="130.5">
      <c r="A46" s="219"/>
      <c r="B46" s="37" t="s">
        <v>158</v>
      </c>
      <c r="C46" s="145" t="s">
        <v>159</v>
      </c>
      <c r="D46" s="23">
        <v>15418</v>
      </c>
      <c r="E46" s="23">
        <v>18931</v>
      </c>
      <c r="F46" s="23">
        <v>13767</v>
      </c>
      <c r="G46" s="23">
        <v>8282</v>
      </c>
      <c r="H46" s="23">
        <v>10029</v>
      </c>
      <c r="I46" s="26" t="s">
        <v>160</v>
      </c>
      <c r="J46" s="173" t="s">
        <v>1358</v>
      </c>
    </row>
    <row r="47" spans="1:10" ht="43.5">
      <c r="A47" s="219" t="s">
        <v>161</v>
      </c>
      <c r="B47" s="37" t="s">
        <v>162</v>
      </c>
      <c r="C47" s="145" t="s">
        <v>163</v>
      </c>
      <c r="D47" s="14" t="s">
        <v>37</v>
      </c>
      <c r="E47" s="14">
        <v>11067182</v>
      </c>
      <c r="F47" s="14">
        <v>10319423</v>
      </c>
      <c r="G47" s="14">
        <v>9555782</v>
      </c>
      <c r="H47" s="14" t="s">
        <v>37</v>
      </c>
      <c r="I47" s="26" t="s">
        <v>164</v>
      </c>
      <c r="J47" s="173" t="s">
        <v>165</v>
      </c>
    </row>
    <row r="48" spans="1:10" ht="101.5">
      <c r="A48" s="219"/>
      <c r="B48" s="37" t="s">
        <v>166</v>
      </c>
      <c r="C48" s="145" t="s">
        <v>167</v>
      </c>
      <c r="D48" s="17" t="s">
        <v>37</v>
      </c>
      <c r="E48" s="16">
        <v>36.958056351443261</v>
      </c>
      <c r="F48" s="16">
        <v>20.600132994069565</v>
      </c>
      <c r="G48" s="16">
        <v>31.958450925568759</v>
      </c>
      <c r="H48" s="16" t="s">
        <v>37</v>
      </c>
      <c r="I48" s="26" t="s">
        <v>168</v>
      </c>
      <c r="J48" s="173" t="s">
        <v>169</v>
      </c>
    </row>
    <row r="49" spans="1:10" ht="29">
      <c r="A49" s="219"/>
      <c r="B49" s="37" t="s">
        <v>170</v>
      </c>
      <c r="C49" s="145" t="s">
        <v>171</v>
      </c>
      <c r="D49" s="14">
        <v>8401591</v>
      </c>
      <c r="E49" s="14">
        <v>9275791</v>
      </c>
      <c r="F49" s="14">
        <v>7788631</v>
      </c>
      <c r="G49" s="14">
        <v>6088158</v>
      </c>
      <c r="H49" s="14">
        <v>7594139</v>
      </c>
      <c r="I49" s="26" t="s">
        <v>172</v>
      </c>
      <c r="J49" s="173" t="s">
        <v>173</v>
      </c>
    </row>
    <row r="50" spans="1:10" ht="101.5">
      <c r="A50" s="219"/>
      <c r="B50" s="37" t="s">
        <v>174</v>
      </c>
      <c r="C50" s="145" t="s">
        <v>175</v>
      </c>
      <c r="D50" s="17">
        <v>98.461409908990831</v>
      </c>
      <c r="E50" s="17">
        <v>30.975835265220205</v>
      </c>
      <c r="F50" s="17">
        <v>15.548043184365349</v>
      </c>
      <c r="G50" s="17">
        <v>20.361295252456454</v>
      </c>
      <c r="H50" s="17">
        <v>35.734070914222109</v>
      </c>
      <c r="I50" s="26" t="s">
        <v>176</v>
      </c>
      <c r="J50" s="173" t="s">
        <v>177</v>
      </c>
    </row>
    <row r="51" spans="1:10" ht="43.5">
      <c r="A51" s="219"/>
      <c r="B51" s="37" t="s">
        <v>178</v>
      </c>
      <c r="C51" s="145" t="s">
        <v>179</v>
      </c>
      <c r="D51" s="18">
        <v>7.75</v>
      </c>
      <c r="E51" s="18">
        <v>9.83</v>
      </c>
      <c r="F51" s="18">
        <v>-18.260000000000002</v>
      </c>
      <c r="G51" s="18">
        <v>-20.47</v>
      </c>
      <c r="H51" s="18">
        <v>18.21</v>
      </c>
      <c r="I51" s="26" t="s">
        <v>180</v>
      </c>
      <c r="J51" s="173" t="s">
        <v>181</v>
      </c>
    </row>
    <row r="52" spans="1:10" ht="174">
      <c r="A52" s="219" t="s">
        <v>182</v>
      </c>
      <c r="B52" s="37" t="s">
        <v>183</v>
      </c>
      <c r="C52" s="145" t="s">
        <v>184</v>
      </c>
      <c r="D52" s="38">
        <v>0</v>
      </c>
      <c r="E52" s="38">
        <v>0</v>
      </c>
      <c r="F52" s="38">
        <v>2</v>
      </c>
      <c r="G52" s="38">
        <v>3</v>
      </c>
      <c r="H52" s="38">
        <v>1</v>
      </c>
      <c r="I52" s="26" t="s">
        <v>185</v>
      </c>
      <c r="J52" s="173" t="s">
        <v>186</v>
      </c>
    </row>
    <row r="53" spans="1:10" ht="101.5">
      <c r="A53" s="219"/>
      <c r="B53" s="37" t="s">
        <v>187</v>
      </c>
      <c r="C53" s="145" t="s">
        <v>188</v>
      </c>
      <c r="D53" s="17">
        <v>0</v>
      </c>
      <c r="E53" s="17">
        <v>0</v>
      </c>
      <c r="F53" s="19">
        <v>3.9924970599750712E-6</v>
      </c>
      <c r="G53" s="20">
        <v>1.0033229386847279E-5</v>
      </c>
      <c r="H53" s="17">
        <v>4.705480228136739E-6</v>
      </c>
      <c r="I53" s="26" t="s">
        <v>189</v>
      </c>
      <c r="J53" s="173" t="s">
        <v>190</v>
      </c>
    </row>
    <row r="54" spans="1:10" ht="72.5">
      <c r="A54" s="157" t="s">
        <v>191</v>
      </c>
      <c r="B54" s="37" t="s">
        <v>192</v>
      </c>
      <c r="C54" s="145" t="s">
        <v>193</v>
      </c>
      <c r="D54" s="38">
        <v>0</v>
      </c>
      <c r="E54" s="38">
        <v>0</v>
      </c>
      <c r="F54" s="38">
        <v>0</v>
      </c>
      <c r="G54" s="38">
        <v>0</v>
      </c>
      <c r="H54" s="38">
        <v>0</v>
      </c>
      <c r="I54" s="26" t="s">
        <v>185</v>
      </c>
      <c r="J54" s="173" t="s">
        <v>194</v>
      </c>
    </row>
    <row r="55" spans="1:10" ht="87">
      <c r="A55" s="219" t="s">
        <v>195</v>
      </c>
      <c r="B55" s="37" t="s">
        <v>196</v>
      </c>
      <c r="C55" s="145" t="s">
        <v>197</v>
      </c>
      <c r="D55" s="38">
        <v>0</v>
      </c>
      <c r="E55" s="38">
        <v>0</v>
      </c>
      <c r="F55" s="38">
        <v>0</v>
      </c>
      <c r="G55" s="38">
        <v>0</v>
      </c>
      <c r="H55" s="38">
        <v>0</v>
      </c>
      <c r="I55" s="26" t="s">
        <v>198</v>
      </c>
      <c r="J55" s="173" t="s">
        <v>199</v>
      </c>
    </row>
    <row r="56" spans="1:10" ht="29">
      <c r="A56" s="219"/>
      <c r="B56" s="37" t="s">
        <v>200</v>
      </c>
      <c r="C56" s="145" t="s">
        <v>201</v>
      </c>
      <c r="D56" s="14">
        <v>0</v>
      </c>
      <c r="E56" s="14">
        <v>0</v>
      </c>
      <c r="F56" s="14">
        <v>0</v>
      </c>
      <c r="G56" s="14">
        <v>0</v>
      </c>
      <c r="H56" s="14">
        <v>0</v>
      </c>
      <c r="I56" s="26" t="s">
        <v>202</v>
      </c>
      <c r="J56" s="173" t="s">
        <v>203</v>
      </c>
    </row>
    <row r="57" spans="1:10" ht="290">
      <c r="A57" s="219" t="s">
        <v>204</v>
      </c>
      <c r="B57" s="37" t="s">
        <v>205</v>
      </c>
      <c r="C57" s="145" t="s">
        <v>206</v>
      </c>
      <c r="D57" s="13">
        <v>21944989</v>
      </c>
      <c r="E57" s="13">
        <v>483632927</v>
      </c>
      <c r="F57" s="13">
        <v>1601205795</v>
      </c>
      <c r="G57" s="13">
        <v>3342821539</v>
      </c>
      <c r="H57" s="13">
        <v>21714000</v>
      </c>
      <c r="I57" s="26" t="s">
        <v>207</v>
      </c>
      <c r="J57" s="173" t="s">
        <v>208</v>
      </c>
    </row>
    <row r="58" spans="1:10" ht="101.5">
      <c r="A58" s="219"/>
      <c r="B58" s="37" t="s">
        <v>209</v>
      </c>
      <c r="C58" s="145" t="s">
        <v>210</v>
      </c>
      <c r="D58" s="14">
        <v>257.18159303128357</v>
      </c>
      <c r="E58" s="14">
        <v>1615.0572900562624</v>
      </c>
      <c r="F58" s="14">
        <v>3196.4047144762735</v>
      </c>
      <c r="G58" s="14">
        <v>11179.765100026951</v>
      </c>
      <c r="H58" s="14">
        <v>102.17479767376115</v>
      </c>
      <c r="I58" s="26" t="s">
        <v>211</v>
      </c>
      <c r="J58" s="173" t="s">
        <v>212</v>
      </c>
    </row>
    <row r="59" spans="1:10" ht="161.65" customHeight="1">
      <c r="A59" s="219" t="s">
        <v>213</v>
      </c>
      <c r="B59" s="37" t="s">
        <v>214</v>
      </c>
      <c r="C59" s="145" t="s">
        <v>215</v>
      </c>
      <c r="D59" s="38">
        <v>45</v>
      </c>
      <c r="E59" s="38">
        <v>290</v>
      </c>
      <c r="F59" s="14">
        <v>1072</v>
      </c>
      <c r="G59" s="14">
        <v>1667</v>
      </c>
      <c r="H59" s="38">
        <v>26</v>
      </c>
      <c r="I59" s="26" t="s">
        <v>216</v>
      </c>
      <c r="J59" s="173" t="s">
        <v>217</v>
      </c>
    </row>
    <row r="60" spans="1:10" ht="101.5">
      <c r="A60" s="219"/>
      <c r="B60" s="37" t="s">
        <v>218</v>
      </c>
      <c r="C60" s="145" t="s">
        <v>219</v>
      </c>
      <c r="D60" s="15">
        <v>5.273719520391539E-4</v>
      </c>
      <c r="E60" s="15">
        <v>9.6843409116417767E-4</v>
      </c>
      <c r="F60" s="15">
        <v>2.1399784241466382E-3</v>
      </c>
      <c r="G60" s="15">
        <v>5.5751311292914713E-3</v>
      </c>
      <c r="H60" s="15">
        <v>1.2234248593155522E-4</v>
      </c>
      <c r="I60" s="26" t="s">
        <v>220</v>
      </c>
      <c r="J60" s="173" t="s">
        <v>221</v>
      </c>
    </row>
    <row r="61" spans="1:10" ht="116">
      <c r="A61" s="219" t="s">
        <v>222</v>
      </c>
      <c r="B61" s="37" t="s">
        <v>223</v>
      </c>
      <c r="C61" s="145" t="s">
        <v>224</v>
      </c>
      <c r="D61" s="14">
        <v>15711</v>
      </c>
      <c r="E61" s="14">
        <v>82897</v>
      </c>
      <c r="F61" s="14">
        <v>292051</v>
      </c>
      <c r="G61" s="14">
        <v>97240</v>
      </c>
      <c r="H61" s="14">
        <v>22784</v>
      </c>
      <c r="I61" s="26" t="s">
        <v>225</v>
      </c>
      <c r="J61" s="173" t="s">
        <v>226</v>
      </c>
    </row>
    <row r="62" spans="1:10" ht="101.5">
      <c r="A62" s="219"/>
      <c r="B62" s="37" t="s">
        <v>227</v>
      </c>
      <c r="C62" s="145" t="s">
        <v>228</v>
      </c>
      <c r="D62" s="15">
        <v>0.1841231275219366</v>
      </c>
      <c r="E62" s="15">
        <v>0.27682855467323048</v>
      </c>
      <c r="F62" s="15">
        <v>0.58300637943138978</v>
      </c>
      <c r="G62" s="15">
        <v>0.32521040852567651</v>
      </c>
      <c r="H62" s="15">
        <v>0.10720966151786746</v>
      </c>
      <c r="I62" s="26" t="s">
        <v>229</v>
      </c>
      <c r="J62" s="173" t="s">
        <v>230</v>
      </c>
    </row>
    <row r="63" spans="1:10" ht="29">
      <c r="A63" s="219" t="s">
        <v>231</v>
      </c>
      <c r="B63" s="37" t="s">
        <v>232</v>
      </c>
      <c r="C63" s="145" t="s">
        <v>233</v>
      </c>
      <c r="D63" s="38">
        <v>107</v>
      </c>
      <c r="E63" s="38">
        <v>96</v>
      </c>
      <c r="F63" s="38">
        <v>105</v>
      </c>
      <c r="G63" s="38">
        <v>109</v>
      </c>
      <c r="H63" s="38">
        <v>113</v>
      </c>
      <c r="I63" s="26" t="s">
        <v>234</v>
      </c>
      <c r="J63" s="174" t="s">
        <v>235</v>
      </c>
    </row>
    <row r="64" spans="1:10" ht="101.5">
      <c r="A64" s="219"/>
      <c r="B64" s="37" t="s">
        <v>236</v>
      </c>
      <c r="C64" s="145" t="s">
        <v>237</v>
      </c>
      <c r="D64" s="15">
        <v>1.2539733081819882E-3</v>
      </c>
      <c r="E64" s="15">
        <v>3.2058507845434845E-4</v>
      </c>
      <c r="F64" s="15">
        <v>2.0960609564869124E-4</v>
      </c>
      <c r="G64" s="15">
        <v>3.6454066772211783E-4</v>
      </c>
      <c r="H64" s="15">
        <v>5.3171926577945145E-4</v>
      </c>
      <c r="I64" s="26" t="s">
        <v>149</v>
      </c>
      <c r="J64" s="173" t="s">
        <v>238</v>
      </c>
    </row>
    <row r="65" spans="1:10">
      <c r="A65" s="219"/>
      <c r="B65" s="37" t="s">
        <v>239</v>
      </c>
      <c r="C65" s="145" t="s">
        <v>240</v>
      </c>
      <c r="D65" s="38">
        <v>45</v>
      </c>
      <c r="E65" s="38">
        <v>42</v>
      </c>
      <c r="F65" s="38">
        <v>33</v>
      </c>
      <c r="G65" s="38">
        <v>37</v>
      </c>
      <c r="H65" s="38">
        <v>32</v>
      </c>
      <c r="I65" s="26" t="s">
        <v>241</v>
      </c>
      <c r="J65" s="173" t="s">
        <v>242</v>
      </c>
    </row>
    <row r="66" spans="1:10">
      <c r="A66" s="219"/>
      <c r="B66" s="37" t="s">
        <v>243</v>
      </c>
      <c r="C66" s="145" t="s">
        <v>244</v>
      </c>
      <c r="D66" s="38">
        <v>6</v>
      </c>
      <c r="E66" s="38">
        <v>9</v>
      </c>
      <c r="F66" s="38">
        <v>17</v>
      </c>
      <c r="G66" s="38">
        <v>9</v>
      </c>
      <c r="H66" s="38">
        <v>8</v>
      </c>
      <c r="I66" s="26" t="s">
        <v>245</v>
      </c>
      <c r="J66" s="175" t="s">
        <v>246</v>
      </c>
    </row>
    <row r="67" spans="1:10">
      <c r="A67" s="219"/>
      <c r="B67" s="37" t="s">
        <v>247</v>
      </c>
      <c r="C67" s="145" t="s">
        <v>248</v>
      </c>
      <c r="D67" s="38">
        <v>13</v>
      </c>
      <c r="E67" s="38">
        <v>12</v>
      </c>
      <c r="F67" s="38">
        <v>9</v>
      </c>
      <c r="G67" s="38">
        <v>15</v>
      </c>
      <c r="H67" s="38">
        <v>11</v>
      </c>
      <c r="I67" s="26" t="s">
        <v>249</v>
      </c>
      <c r="J67" s="175" t="s">
        <v>250</v>
      </c>
    </row>
    <row r="68" spans="1:10">
      <c r="A68" s="219"/>
      <c r="B68" s="37" t="s">
        <v>251</v>
      </c>
      <c r="C68" s="145" t="s">
        <v>252</v>
      </c>
      <c r="D68" s="38">
        <v>32</v>
      </c>
      <c r="E68" s="38">
        <v>30</v>
      </c>
      <c r="F68" s="38">
        <v>24</v>
      </c>
      <c r="G68" s="38">
        <v>22</v>
      </c>
      <c r="H68" s="38">
        <v>21</v>
      </c>
      <c r="I68" s="26" t="s">
        <v>253</v>
      </c>
      <c r="J68" s="175" t="s">
        <v>254</v>
      </c>
    </row>
    <row r="69" spans="1:10" ht="101.5">
      <c r="A69" s="219"/>
      <c r="B69" s="37" t="s">
        <v>255</v>
      </c>
      <c r="C69" s="145" t="s">
        <v>256</v>
      </c>
      <c r="D69" s="15">
        <v>5.273719520391539E-4</v>
      </c>
      <c r="E69" s="15">
        <v>1.4025597182377745E-4</v>
      </c>
      <c r="F69" s="15">
        <v>6.5876201489588676E-5</v>
      </c>
      <c r="G69" s="15">
        <v>1.2374316243778311E-4</v>
      </c>
      <c r="H69" s="15">
        <v>1.5057536730037565E-4</v>
      </c>
      <c r="I69" s="26" t="s">
        <v>257</v>
      </c>
      <c r="J69" s="173" t="s">
        <v>258</v>
      </c>
    </row>
    <row r="70" spans="1:10" ht="101.5">
      <c r="A70" s="219"/>
      <c r="B70" s="37" t="s">
        <v>259</v>
      </c>
      <c r="C70" s="145" t="s">
        <v>260</v>
      </c>
      <c r="D70" s="15">
        <v>7.0316260271887195E-5</v>
      </c>
      <c r="E70" s="15">
        <v>3.0054851105095171E-5</v>
      </c>
      <c r="F70" s="15">
        <v>3.3936225009788107E-5</v>
      </c>
      <c r="G70" s="15">
        <v>3.009968816054184E-5</v>
      </c>
      <c r="H70" s="15">
        <v>3.7643841825093912E-5</v>
      </c>
      <c r="I70" s="26" t="s">
        <v>261</v>
      </c>
      <c r="J70" s="173" t="s">
        <v>262</v>
      </c>
    </row>
    <row r="71" spans="1:10" ht="101.5">
      <c r="A71" s="219"/>
      <c r="B71" s="37" t="s">
        <v>263</v>
      </c>
      <c r="C71" s="145" t="s">
        <v>264</v>
      </c>
      <c r="D71" s="15">
        <v>1.5235189725575559E-4</v>
      </c>
      <c r="E71" s="15">
        <v>4.0073134806793557E-5</v>
      </c>
      <c r="F71" s="15">
        <v>1.7966236769887822E-5</v>
      </c>
      <c r="G71" s="15">
        <v>5.0166146934236398E-5</v>
      </c>
      <c r="H71" s="15">
        <v>5.1760282509504125E-5</v>
      </c>
      <c r="I71" s="26" t="s">
        <v>265</v>
      </c>
      <c r="J71" s="173" t="s">
        <v>266</v>
      </c>
    </row>
    <row r="72" spans="1:10" ht="101.5">
      <c r="A72" s="219"/>
      <c r="B72" s="37" t="s">
        <v>267</v>
      </c>
      <c r="C72" s="145" t="s">
        <v>268</v>
      </c>
      <c r="D72" s="15">
        <v>3.7502005478339836E-4</v>
      </c>
      <c r="E72" s="15">
        <v>1.0018283701698391E-4</v>
      </c>
      <c r="F72" s="15">
        <v>4.7909964719700851E-5</v>
      </c>
      <c r="G72" s="15">
        <v>7.357701550354672E-5</v>
      </c>
      <c r="H72" s="15">
        <v>9.8815084790871517E-5</v>
      </c>
      <c r="I72" s="26" t="s">
        <v>269</v>
      </c>
      <c r="J72" s="173" t="s">
        <v>270</v>
      </c>
    </row>
    <row r="73" spans="1:10">
      <c r="A73" s="219"/>
      <c r="B73" s="37" t="s">
        <v>271</v>
      </c>
      <c r="C73" s="145" t="s">
        <v>272</v>
      </c>
      <c r="D73" s="38">
        <v>62</v>
      </c>
      <c r="E73" s="38">
        <v>54</v>
      </c>
      <c r="F73" s="38">
        <v>72</v>
      </c>
      <c r="G73" s="38">
        <v>72</v>
      </c>
      <c r="H73" s="38">
        <v>81</v>
      </c>
      <c r="I73" s="26" t="s">
        <v>273</v>
      </c>
      <c r="J73" s="176" t="s">
        <v>274</v>
      </c>
    </row>
    <row r="74" spans="1:10" ht="101.5">
      <c r="A74" s="219"/>
      <c r="B74" s="37" t="s">
        <v>275</v>
      </c>
      <c r="C74" s="145" t="s">
        <v>276</v>
      </c>
      <c r="D74" s="15">
        <v>7.266013561428343E-4</v>
      </c>
      <c r="E74" s="15">
        <v>1.8032910663057101E-4</v>
      </c>
      <c r="F74" s="15">
        <v>1.4372989415910257E-4</v>
      </c>
      <c r="G74" s="15">
        <v>2.4079750528433472E-4</v>
      </c>
      <c r="H74" s="15">
        <v>3.8114389847907583E-4</v>
      </c>
      <c r="I74" s="26" t="s">
        <v>277</v>
      </c>
      <c r="J74" s="173" t="s">
        <v>278</v>
      </c>
    </row>
    <row r="75" spans="1:10" ht="63" customHeight="1">
      <c r="A75" s="219" t="s">
        <v>279</v>
      </c>
      <c r="B75" s="37" t="s">
        <v>280</v>
      </c>
      <c r="C75" s="145" t="s">
        <v>281</v>
      </c>
      <c r="D75" s="38" t="s">
        <v>37</v>
      </c>
      <c r="E75" s="38" t="s">
        <v>37</v>
      </c>
      <c r="F75" s="14">
        <v>1794.3</v>
      </c>
      <c r="G75" s="14">
        <v>1722.6</v>
      </c>
      <c r="H75" s="14">
        <v>126527.6</v>
      </c>
      <c r="I75" s="26" t="s">
        <v>282</v>
      </c>
      <c r="J75" s="173" t="s">
        <v>283</v>
      </c>
    </row>
    <row r="76" spans="1:10" ht="103.5" customHeight="1">
      <c r="A76" s="219"/>
      <c r="B76" s="37" t="s">
        <v>284</v>
      </c>
      <c r="C76" s="145" t="s">
        <v>285</v>
      </c>
      <c r="D76" s="38" t="s">
        <v>37</v>
      </c>
      <c r="E76" s="38" t="s">
        <v>37</v>
      </c>
      <c r="F76" s="15">
        <v>3.5818687373566352E-3</v>
      </c>
      <c r="G76" s="15">
        <v>5.7610803139277076E-3</v>
      </c>
      <c r="H76" s="15">
        <v>0.59537312011359411</v>
      </c>
      <c r="I76" s="26" t="s">
        <v>286</v>
      </c>
      <c r="J76" s="173" t="s">
        <v>287</v>
      </c>
    </row>
    <row r="77" spans="1:10">
      <c r="J77" s="10"/>
    </row>
    <row r="78" spans="1:10">
      <c r="J78" s="10"/>
    </row>
    <row r="79" spans="1:10">
      <c r="J79" s="10"/>
    </row>
  </sheetData>
  <mergeCells count="20">
    <mergeCell ref="J23:J41"/>
    <mergeCell ref="I2:I3"/>
    <mergeCell ref="J2:J3"/>
    <mergeCell ref="J4:J22"/>
    <mergeCell ref="B2:B3"/>
    <mergeCell ref="C2:C3"/>
    <mergeCell ref="A75:A76"/>
    <mergeCell ref="D2:H2"/>
    <mergeCell ref="A4:A43"/>
    <mergeCell ref="A2:A3"/>
    <mergeCell ref="A47:A51"/>
    <mergeCell ref="A52:A53"/>
    <mergeCell ref="A55:A56"/>
    <mergeCell ref="A57:A58"/>
    <mergeCell ref="A59:A60"/>
    <mergeCell ref="A61:A62"/>
    <mergeCell ref="A63:A74"/>
    <mergeCell ref="A44:A46"/>
    <mergeCell ref="C4:C22"/>
    <mergeCell ref="C23:C41"/>
  </mergeCells>
  <printOptions horizontalCentered="1" verticalCentered="1"/>
  <pageMargins left="0.25" right="0.25" top="0.25" bottom="0.25" header="0.3" footer="0.3"/>
  <pageSetup scale="39" fitToHeight="0" orientation="landscape" r:id="rId1"/>
  <headerFooter scaleWithDoc="0">
    <oddFooter>&amp;C&amp;A
Appendix B - &amp;P of &amp;N</oddFooter>
  </headerFooter>
  <rowBreaks count="3" manualBreakCount="3">
    <brk id="46" max="19" man="1"/>
    <brk id="56" max="19" man="1"/>
    <brk id="62" max="1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A1:J29"/>
  <sheetViews>
    <sheetView showGridLines="0" zoomScale="85" zoomScaleNormal="85" workbookViewId="0">
      <pane xSplit="1" ySplit="3" topLeftCell="B4" activePane="bottomRight" state="frozen"/>
      <selection pane="topRight" activeCell="B1" sqref="B1"/>
      <selection pane="bottomLeft" activeCell="A4" sqref="A4"/>
      <selection pane="bottomRight"/>
    </sheetView>
  </sheetViews>
  <sheetFormatPr defaultColWidth="0" defaultRowHeight="14.5" zeroHeight="1"/>
  <cols>
    <col min="1" max="1" width="24.453125" bestFit="1" customWidth="1"/>
    <col min="2" max="6" width="8.7265625" customWidth="1"/>
    <col min="7" max="7" width="17.26953125" customWidth="1"/>
    <col min="8" max="8" width="35.26953125" customWidth="1"/>
    <col min="9" max="9" width="27.26953125" customWidth="1"/>
    <col min="10" max="10" width="1.54296875" customWidth="1"/>
    <col min="11" max="20" width="8.7265625" hidden="1" customWidth="1"/>
    <col min="21" max="16384" width="8.7265625" hidden="1"/>
  </cols>
  <sheetData>
    <row r="1" spans="1:9" ht="15.5">
      <c r="A1" s="35" t="s">
        <v>288</v>
      </c>
      <c r="B1" s="29"/>
      <c r="C1" s="29"/>
      <c r="D1" s="29"/>
      <c r="E1" s="29"/>
      <c r="F1" s="29"/>
      <c r="G1" s="29"/>
      <c r="H1" s="29"/>
      <c r="I1" s="29"/>
    </row>
    <row r="2" spans="1:9" ht="15.5">
      <c r="A2" s="231" t="s">
        <v>289</v>
      </c>
      <c r="B2" s="231" t="s">
        <v>290</v>
      </c>
      <c r="C2" s="231"/>
      <c r="D2" s="231"/>
      <c r="E2" s="231"/>
      <c r="F2" s="231"/>
      <c r="G2" s="231" t="s">
        <v>291</v>
      </c>
      <c r="H2" s="231" t="s">
        <v>292</v>
      </c>
      <c r="I2" s="231" t="s">
        <v>293</v>
      </c>
    </row>
    <row r="3" spans="1:9" ht="15.5">
      <c r="A3" s="231"/>
      <c r="B3" s="146">
        <v>2015</v>
      </c>
      <c r="C3" s="146">
        <v>2016</v>
      </c>
      <c r="D3" s="146">
        <v>2017</v>
      </c>
      <c r="E3" s="146">
        <v>2018</v>
      </c>
      <c r="F3" s="146">
        <v>2019</v>
      </c>
      <c r="G3" s="231"/>
      <c r="H3" s="231"/>
      <c r="I3" s="231"/>
    </row>
    <row r="4" spans="1:9" ht="65">
      <c r="A4" s="39" t="s">
        <v>294</v>
      </c>
      <c r="B4" s="57">
        <v>0.73</v>
      </c>
      <c r="C4" s="57">
        <v>0.77</v>
      </c>
      <c r="D4" s="57">
        <v>0.83</v>
      </c>
      <c r="E4" s="58">
        <v>0.89</v>
      </c>
      <c r="F4" s="59" t="s">
        <v>37</v>
      </c>
      <c r="G4" s="39" t="s">
        <v>295</v>
      </c>
      <c r="H4" s="39" t="s">
        <v>296</v>
      </c>
      <c r="I4" s="39" t="s">
        <v>297</v>
      </c>
    </row>
    <row r="5" spans="1:9" ht="91">
      <c r="A5" s="39" t="s">
        <v>298</v>
      </c>
      <c r="B5" s="60">
        <v>692</v>
      </c>
      <c r="C5" s="60">
        <v>775</v>
      </c>
      <c r="D5" s="60">
        <v>717</v>
      </c>
      <c r="E5" s="60">
        <v>777</v>
      </c>
      <c r="F5" s="60">
        <v>485</v>
      </c>
      <c r="G5" s="39" t="s">
        <v>299</v>
      </c>
      <c r="H5" s="39" t="s">
        <v>300</v>
      </c>
      <c r="I5" s="39" t="s">
        <v>301</v>
      </c>
    </row>
    <row r="6" spans="1:9" ht="91">
      <c r="A6" s="39" t="s">
        <v>302</v>
      </c>
      <c r="B6" s="60">
        <v>976</v>
      </c>
      <c r="C6" s="60">
        <v>1101</v>
      </c>
      <c r="D6" s="60">
        <v>1208</v>
      </c>
      <c r="E6" s="60">
        <v>1558</v>
      </c>
      <c r="F6" s="60">
        <v>1500</v>
      </c>
      <c r="G6" s="39" t="s">
        <v>299</v>
      </c>
      <c r="H6" s="39" t="s">
        <v>303</v>
      </c>
      <c r="I6" s="39" t="s">
        <v>301</v>
      </c>
    </row>
    <row r="7" spans="1:9" ht="91">
      <c r="A7" s="39" t="s">
        <v>304</v>
      </c>
      <c r="B7" s="60">
        <v>376</v>
      </c>
      <c r="C7" s="60">
        <v>292</v>
      </c>
      <c r="D7" s="60">
        <v>330</v>
      </c>
      <c r="E7" s="60">
        <v>380</v>
      </c>
      <c r="F7" s="60">
        <v>450</v>
      </c>
      <c r="G7" s="39" t="s">
        <v>299</v>
      </c>
      <c r="H7" s="39" t="s">
        <v>303</v>
      </c>
      <c r="I7" s="39" t="s">
        <v>301</v>
      </c>
    </row>
    <row r="8" spans="1:9"/>
    <row r="9" spans="1:9"/>
    <row r="10" spans="1:9"/>
    <row r="11" spans="1:9"/>
    <row r="12" spans="1:9"/>
    <row r="13" spans="1:9"/>
    <row r="14" spans="1:9"/>
    <row r="15" spans="1:9"/>
    <row r="16" spans="1:9"/>
    <row r="17"/>
    <row r="18"/>
    <row r="19"/>
    <row r="20"/>
    <row r="21"/>
    <row r="22"/>
    <row r="23"/>
    <row r="24"/>
    <row r="25"/>
    <row r="26" hidden="1"/>
    <row r="27" hidden="1"/>
    <row r="28" hidden="1"/>
    <row r="29" hidden="1"/>
  </sheetData>
  <mergeCells count="5">
    <mergeCell ref="B2:F2"/>
    <mergeCell ref="A2:A3"/>
    <mergeCell ref="G2:G3"/>
    <mergeCell ref="H2:H3"/>
    <mergeCell ref="I2:I3"/>
  </mergeCells>
  <printOptions horizontalCentered="1" verticalCentered="1"/>
  <pageMargins left="0.25" right="0.25" top="0.75" bottom="0.75" header="0.3" footer="0.3"/>
  <pageSetup scale="90" fitToHeight="0" orientation="landscape" r:id="rId1"/>
  <headerFooter scaleWithDoc="0">
    <oddFooter>&amp;C&amp;A
Appendix B -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A1:N63"/>
  <sheetViews>
    <sheetView showGridLines="0" zoomScale="85" zoomScaleNormal="85" workbookViewId="0">
      <pane ySplit="2" topLeftCell="A3" activePane="bottomLeft" state="frozen"/>
      <selection pane="bottomLeft"/>
    </sheetView>
  </sheetViews>
  <sheetFormatPr defaultColWidth="0" defaultRowHeight="14.5" zeroHeight="1"/>
  <cols>
    <col min="1" max="1" width="33.26953125" customWidth="1"/>
    <col min="2" max="2" width="72.453125" customWidth="1"/>
    <col min="3" max="3" width="13.1796875" customWidth="1"/>
    <col min="4" max="4" width="27.36328125" customWidth="1"/>
    <col min="5" max="5" width="11.7265625" customWidth="1"/>
    <col min="6" max="6" width="26.6328125" bestFit="1" customWidth="1"/>
    <col min="7" max="7" width="38.7265625" customWidth="1"/>
    <col min="8" max="8" width="37" customWidth="1"/>
    <col min="9" max="9" width="1.54296875" customWidth="1"/>
    <col min="10" max="14" width="0" hidden="1" customWidth="1"/>
    <col min="15" max="23" width="8.7265625" hidden="1" customWidth="1"/>
    <col min="24" max="16384" width="8.7265625" hidden="1"/>
  </cols>
  <sheetData>
    <row r="1" spans="1:8" ht="15.75" customHeight="1">
      <c r="A1" s="35" t="s">
        <v>305</v>
      </c>
      <c r="B1" s="67"/>
      <c r="C1" s="67"/>
      <c r="D1" s="35"/>
      <c r="E1" s="35"/>
      <c r="F1" s="35"/>
      <c r="G1" s="67"/>
      <c r="H1" s="67"/>
    </row>
    <row r="2" spans="1:8" ht="15.5">
      <c r="A2" s="27" t="s">
        <v>306</v>
      </c>
      <c r="B2" s="146" t="s">
        <v>1320</v>
      </c>
      <c r="C2" s="27" t="s">
        <v>291</v>
      </c>
      <c r="D2" s="27" t="s">
        <v>1323</v>
      </c>
      <c r="E2" s="27" t="s">
        <v>1324</v>
      </c>
      <c r="F2" s="27" t="s">
        <v>1325</v>
      </c>
      <c r="G2" s="146" t="s">
        <v>292</v>
      </c>
      <c r="H2" s="146" t="s">
        <v>293</v>
      </c>
    </row>
    <row r="3" spans="1:8" ht="49.5" customHeight="1">
      <c r="A3" s="164" t="s">
        <v>307</v>
      </c>
      <c r="B3" s="164" t="s">
        <v>308</v>
      </c>
      <c r="C3" s="164" t="s">
        <v>309</v>
      </c>
      <c r="D3" s="104">
        <v>50</v>
      </c>
      <c r="E3" s="104">
        <v>50</v>
      </c>
      <c r="F3" s="177">
        <f>IFERROR(D3/E3,"NA")</f>
        <v>1</v>
      </c>
      <c r="G3" s="164" t="s">
        <v>310</v>
      </c>
      <c r="H3" s="164" t="s">
        <v>311</v>
      </c>
    </row>
    <row r="4" spans="1:8" ht="39">
      <c r="A4" s="164" t="s">
        <v>312</v>
      </c>
      <c r="B4" s="164" t="s">
        <v>313</v>
      </c>
      <c r="C4" s="164" t="s">
        <v>1326</v>
      </c>
      <c r="D4" s="104">
        <v>1</v>
      </c>
      <c r="E4" s="104">
        <v>1</v>
      </c>
      <c r="F4" s="177">
        <f t="shared" ref="F4:F60" si="0">IFERROR(D4/E4,"NA")</f>
        <v>1</v>
      </c>
      <c r="G4" s="164" t="s">
        <v>310</v>
      </c>
      <c r="H4" s="164" t="s">
        <v>311</v>
      </c>
    </row>
    <row r="5" spans="1:8" ht="39">
      <c r="A5" s="164" t="s">
        <v>314</v>
      </c>
      <c r="B5" s="164" t="s">
        <v>315</v>
      </c>
      <c r="C5" s="164" t="s">
        <v>37</v>
      </c>
      <c r="D5" s="104">
        <v>54</v>
      </c>
      <c r="E5" s="104">
        <v>10</v>
      </c>
      <c r="F5" s="177">
        <f t="shared" si="0"/>
        <v>5.4</v>
      </c>
      <c r="G5" s="164" t="s">
        <v>310</v>
      </c>
      <c r="H5" s="164" t="s">
        <v>316</v>
      </c>
    </row>
    <row r="6" spans="1:8" ht="52">
      <c r="A6" s="164" t="s">
        <v>317</v>
      </c>
      <c r="B6" s="164" t="s">
        <v>318</v>
      </c>
      <c r="C6" s="164" t="s">
        <v>1326</v>
      </c>
      <c r="D6" s="104">
        <v>1</v>
      </c>
      <c r="E6" s="104">
        <v>1</v>
      </c>
      <c r="F6" s="177">
        <f t="shared" ref="F6:F8" si="1">IFERROR(D6/E6,"NA")</f>
        <v>1</v>
      </c>
      <c r="G6" s="164" t="s">
        <v>319</v>
      </c>
      <c r="H6" s="164" t="s">
        <v>316</v>
      </c>
    </row>
    <row r="7" spans="1:8" ht="91">
      <c r="A7" s="164" t="s">
        <v>320</v>
      </c>
      <c r="B7" s="164" t="s">
        <v>321</v>
      </c>
      <c r="C7" s="164" t="s">
        <v>1326</v>
      </c>
      <c r="D7" s="104">
        <v>1</v>
      </c>
      <c r="E7" s="104">
        <v>1</v>
      </c>
      <c r="F7" s="177">
        <f t="shared" si="1"/>
        <v>1</v>
      </c>
      <c r="G7" s="164" t="s">
        <v>310</v>
      </c>
      <c r="H7" s="164" t="s">
        <v>322</v>
      </c>
    </row>
    <row r="8" spans="1:8" ht="91">
      <c r="A8" s="164" t="s">
        <v>323</v>
      </c>
      <c r="B8" s="164" t="s">
        <v>324</v>
      </c>
      <c r="C8" s="164" t="s">
        <v>1326</v>
      </c>
      <c r="D8" s="104">
        <v>1</v>
      </c>
      <c r="E8" s="104">
        <v>1</v>
      </c>
      <c r="F8" s="177">
        <f t="shared" si="1"/>
        <v>1</v>
      </c>
      <c r="G8" s="164" t="s">
        <v>310</v>
      </c>
      <c r="H8" s="164" t="s">
        <v>322</v>
      </c>
    </row>
    <row r="9" spans="1:8" ht="91">
      <c r="A9" s="164" t="s">
        <v>325</v>
      </c>
      <c r="B9" s="164" t="s">
        <v>326</v>
      </c>
      <c r="C9" s="164" t="s">
        <v>1328</v>
      </c>
      <c r="D9" s="104">
        <v>1</v>
      </c>
      <c r="E9" s="104">
        <v>1</v>
      </c>
      <c r="F9" s="177">
        <f t="shared" si="0"/>
        <v>1</v>
      </c>
      <c r="G9" s="164" t="s">
        <v>310</v>
      </c>
      <c r="H9" s="164" t="s">
        <v>322</v>
      </c>
    </row>
    <row r="10" spans="1:8" ht="91">
      <c r="A10" s="164" t="s">
        <v>327</v>
      </c>
      <c r="B10" s="164" t="s">
        <v>328</v>
      </c>
      <c r="C10" s="164" t="s">
        <v>1328</v>
      </c>
      <c r="D10" s="104">
        <v>1</v>
      </c>
      <c r="E10" s="104">
        <v>1</v>
      </c>
      <c r="F10" s="177">
        <f t="shared" si="0"/>
        <v>1</v>
      </c>
      <c r="G10" s="164" t="s">
        <v>310</v>
      </c>
      <c r="H10" s="164" t="s">
        <v>322</v>
      </c>
    </row>
    <row r="11" spans="1:8" ht="91">
      <c r="A11" s="164" t="s">
        <v>329</v>
      </c>
      <c r="B11" s="164" t="s">
        <v>330</v>
      </c>
      <c r="C11" s="164" t="s">
        <v>1327</v>
      </c>
      <c r="D11" s="104">
        <v>8</v>
      </c>
      <c r="E11" s="104">
        <v>8</v>
      </c>
      <c r="F11" s="177">
        <f t="shared" ref="F11" si="2">IFERROR(D11/E11,"NA")</f>
        <v>1</v>
      </c>
      <c r="G11" s="164" t="s">
        <v>310</v>
      </c>
      <c r="H11" s="164" t="s">
        <v>322</v>
      </c>
    </row>
    <row r="12" spans="1:8" ht="52">
      <c r="A12" s="164" t="s">
        <v>331</v>
      </c>
      <c r="B12" s="164" t="s">
        <v>332</v>
      </c>
      <c r="C12" s="164" t="s">
        <v>1328</v>
      </c>
      <c r="D12" s="104">
        <v>1</v>
      </c>
      <c r="E12" s="104">
        <v>1</v>
      </c>
      <c r="F12" s="177">
        <f t="shared" si="0"/>
        <v>1</v>
      </c>
      <c r="G12" s="164" t="s">
        <v>310</v>
      </c>
      <c r="H12" s="164" t="s">
        <v>333</v>
      </c>
    </row>
    <row r="13" spans="1:8" ht="52">
      <c r="A13" s="164" t="s">
        <v>334</v>
      </c>
      <c r="B13" s="164" t="s">
        <v>335</v>
      </c>
      <c r="C13" s="164" t="s">
        <v>37</v>
      </c>
      <c r="D13" s="104" t="s">
        <v>37</v>
      </c>
      <c r="E13" s="104" t="s">
        <v>37</v>
      </c>
      <c r="F13" s="177" t="str">
        <f t="shared" si="0"/>
        <v>NA</v>
      </c>
      <c r="G13" s="164" t="s">
        <v>310</v>
      </c>
      <c r="H13" s="164" t="s">
        <v>333</v>
      </c>
    </row>
    <row r="14" spans="1:8" ht="52">
      <c r="A14" s="164" t="s">
        <v>336</v>
      </c>
      <c r="B14" s="164" t="s">
        <v>337</v>
      </c>
      <c r="C14" s="164" t="s">
        <v>37</v>
      </c>
      <c r="D14" s="104" t="s">
        <v>37</v>
      </c>
      <c r="E14" s="104" t="s">
        <v>37</v>
      </c>
      <c r="F14" s="177" t="str">
        <f t="shared" si="0"/>
        <v>NA</v>
      </c>
      <c r="G14" s="164" t="s">
        <v>310</v>
      </c>
      <c r="H14" s="164" t="s">
        <v>333</v>
      </c>
    </row>
    <row r="15" spans="1:8" ht="52">
      <c r="A15" s="164" t="s">
        <v>338</v>
      </c>
      <c r="B15" s="164" t="s">
        <v>339</v>
      </c>
      <c r="C15" s="164" t="s">
        <v>1329</v>
      </c>
      <c r="D15" s="104">
        <v>1500000</v>
      </c>
      <c r="E15" s="104">
        <v>1500000</v>
      </c>
      <c r="F15" s="177">
        <f t="shared" si="0"/>
        <v>1</v>
      </c>
      <c r="G15" s="164" t="s">
        <v>340</v>
      </c>
      <c r="H15" s="164" t="s">
        <v>341</v>
      </c>
    </row>
    <row r="16" spans="1:8" ht="52">
      <c r="A16" s="164" t="s">
        <v>342</v>
      </c>
      <c r="B16" s="164" t="s">
        <v>343</v>
      </c>
      <c r="C16" s="164" t="s">
        <v>37</v>
      </c>
      <c r="D16" s="104" t="s">
        <v>37</v>
      </c>
      <c r="E16" s="104" t="s">
        <v>37</v>
      </c>
      <c r="F16" s="177" t="str">
        <f t="shared" si="0"/>
        <v>NA</v>
      </c>
      <c r="G16" s="164" t="s">
        <v>340</v>
      </c>
      <c r="H16" s="164" t="s">
        <v>341</v>
      </c>
    </row>
    <row r="17" spans="1:8" ht="52">
      <c r="A17" s="164" t="s">
        <v>344</v>
      </c>
      <c r="B17" s="164" t="s">
        <v>345</v>
      </c>
      <c r="C17" s="164" t="s">
        <v>37</v>
      </c>
      <c r="D17" s="104">
        <v>145</v>
      </c>
      <c r="E17" s="104">
        <v>145</v>
      </c>
      <c r="F17" s="177">
        <f t="shared" si="0"/>
        <v>1</v>
      </c>
      <c r="G17" s="164" t="s">
        <v>340</v>
      </c>
      <c r="H17" s="164" t="s">
        <v>341</v>
      </c>
    </row>
    <row r="18" spans="1:8" ht="52">
      <c r="A18" s="164" t="s">
        <v>346</v>
      </c>
      <c r="B18" s="164" t="s">
        <v>347</v>
      </c>
      <c r="C18" s="164" t="s">
        <v>37</v>
      </c>
      <c r="D18" s="104" t="s">
        <v>37</v>
      </c>
      <c r="E18" s="104" t="s">
        <v>37</v>
      </c>
      <c r="F18" s="177" t="str">
        <f t="shared" si="0"/>
        <v>NA</v>
      </c>
      <c r="G18" s="164" t="s">
        <v>348</v>
      </c>
      <c r="H18" s="164" t="s">
        <v>349</v>
      </c>
    </row>
    <row r="19" spans="1:8" ht="52">
      <c r="A19" s="164" t="s">
        <v>350</v>
      </c>
      <c r="B19" s="164" t="s">
        <v>351</v>
      </c>
      <c r="C19" s="164" t="s">
        <v>37</v>
      </c>
      <c r="D19" s="104" t="s">
        <v>37</v>
      </c>
      <c r="E19" s="104" t="s">
        <v>37</v>
      </c>
      <c r="F19" s="177" t="str">
        <f t="shared" si="0"/>
        <v>NA</v>
      </c>
      <c r="G19" s="164" t="s">
        <v>348</v>
      </c>
      <c r="H19" s="164" t="s">
        <v>349</v>
      </c>
    </row>
    <row r="20" spans="1:8" ht="52">
      <c r="A20" s="164" t="s">
        <v>352</v>
      </c>
      <c r="B20" s="164" t="s">
        <v>353</v>
      </c>
      <c r="C20" s="164" t="s">
        <v>37</v>
      </c>
      <c r="D20" s="104" t="s">
        <v>37</v>
      </c>
      <c r="E20" s="104" t="s">
        <v>37</v>
      </c>
      <c r="F20" s="177" t="str">
        <f t="shared" si="0"/>
        <v>NA</v>
      </c>
      <c r="G20" s="164" t="s">
        <v>348</v>
      </c>
      <c r="H20" s="164" t="s">
        <v>354</v>
      </c>
    </row>
    <row r="21" spans="1:8" ht="52">
      <c r="A21" s="164" t="s">
        <v>355</v>
      </c>
      <c r="B21" s="164" t="s">
        <v>353</v>
      </c>
      <c r="C21" s="164" t="s">
        <v>37</v>
      </c>
      <c r="D21" s="104" t="s">
        <v>37</v>
      </c>
      <c r="E21" s="104" t="s">
        <v>37</v>
      </c>
      <c r="F21" s="177" t="str">
        <f t="shared" si="0"/>
        <v>NA</v>
      </c>
      <c r="G21" s="164" t="s">
        <v>348</v>
      </c>
      <c r="H21" s="164" t="s">
        <v>354</v>
      </c>
    </row>
    <row r="22" spans="1:8" ht="52">
      <c r="A22" s="164" t="s">
        <v>356</v>
      </c>
      <c r="B22" s="164" t="s">
        <v>357</v>
      </c>
      <c r="C22" s="164" t="s">
        <v>1328</v>
      </c>
      <c r="D22" s="104">
        <v>1</v>
      </c>
      <c r="E22" s="104">
        <v>1</v>
      </c>
      <c r="F22" s="177">
        <f t="shared" si="0"/>
        <v>1</v>
      </c>
      <c r="G22" s="164" t="s">
        <v>319</v>
      </c>
      <c r="H22" s="164" t="s">
        <v>358</v>
      </c>
    </row>
    <row r="23" spans="1:8" ht="52">
      <c r="A23" s="164" t="s">
        <v>359</v>
      </c>
      <c r="B23" s="164" t="s">
        <v>360</v>
      </c>
      <c r="C23" s="164" t="s">
        <v>1335</v>
      </c>
      <c r="D23" s="104">
        <v>380000</v>
      </c>
      <c r="E23" s="104">
        <v>380000</v>
      </c>
      <c r="F23" s="177">
        <f t="shared" si="0"/>
        <v>1</v>
      </c>
      <c r="G23" s="164" t="s">
        <v>361</v>
      </c>
      <c r="H23" s="164" t="s">
        <v>362</v>
      </c>
    </row>
    <row r="24" spans="1:8" ht="52">
      <c r="A24" s="164" t="s">
        <v>363</v>
      </c>
      <c r="B24" s="164" t="s">
        <v>364</v>
      </c>
      <c r="C24" s="164" t="s">
        <v>1336</v>
      </c>
      <c r="D24" s="104">
        <v>49783</v>
      </c>
      <c r="E24" s="104" t="s">
        <v>37</v>
      </c>
      <c r="F24" s="177">
        <v>0.98</v>
      </c>
      <c r="G24" s="164" t="s">
        <v>361</v>
      </c>
      <c r="H24" s="164" t="s">
        <v>362</v>
      </c>
    </row>
    <row r="25" spans="1:8" ht="52">
      <c r="A25" s="164" t="s">
        <v>365</v>
      </c>
      <c r="B25" s="164" t="s">
        <v>366</v>
      </c>
      <c r="C25" s="164" t="s">
        <v>1337</v>
      </c>
      <c r="D25" s="104">
        <v>41952</v>
      </c>
      <c r="E25" s="104">
        <v>41952</v>
      </c>
      <c r="F25" s="177">
        <f t="shared" si="0"/>
        <v>1</v>
      </c>
      <c r="G25" s="164" t="s">
        <v>367</v>
      </c>
      <c r="H25" s="164" t="s">
        <v>362</v>
      </c>
    </row>
    <row r="26" spans="1:8" ht="52">
      <c r="A26" s="164" t="s">
        <v>363</v>
      </c>
      <c r="B26" s="164" t="s">
        <v>368</v>
      </c>
      <c r="C26" s="164" t="s">
        <v>1338</v>
      </c>
      <c r="D26" s="104">
        <v>10000</v>
      </c>
      <c r="E26" s="104" t="s">
        <v>37</v>
      </c>
      <c r="F26" s="177">
        <v>0.82</v>
      </c>
      <c r="G26" s="164" t="s">
        <v>367</v>
      </c>
      <c r="H26" s="164" t="s">
        <v>362</v>
      </c>
    </row>
    <row r="27" spans="1:8" ht="52">
      <c r="A27" s="164" t="s">
        <v>369</v>
      </c>
      <c r="B27" s="164" t="s">
        <v>370</v>
      </c>
      <c r="C27" s="164" t="s">
        <v>371</v>
      </c>
      <c r="D27" s="104">
        <v>17109</v>
      </c>
      <c r="E27" s="104">
        <v>7500</v>
      </c>
      <c r="F27" s="177">
        <f t="shared" si="0"/>
        <v>2.2812000000000001</v>
      </c>
      <c r="G27" s="164" t="s">
        <v>372</v>
      </c>
      <c r="H27" s="164" t="s">
        <v>373</v>
      </c>
    </row>
    <row r="28" spans="1:8" ht="39">
      <c r="A28" s="164" t="s">
        <v>374</v>
      </c>
      <c r="B28" s="164" t="s">
        <v>375</v>
      </c>
      <c r="C28" s="164" t="s">
        <v>1330</v>
      </c>
      <c r="D28" s="104">
        <v>4962</v>
      </c>
      <c r="E28" s="104">
        <v>4532</v>
      </c>
      <c r="F28" s="177">
        <f t="shared" si="0"/>
        <v>1.0948808473080318</v>
      </c>
      <c r="G28" s="164" t="s">
        <v>361</v>
      </c>
      <c r="H28" s="164" t="s">
        <v>376</v>
      </c>
    </row>
    <row r="29" spans="1:8" ht="52">
      <c r="A29" s="164" t="s">
        <v>377</v>
      </c>
      <c r="B29" s="164" t="s">
        <v>378</v>
      </c>
      <c r="C29" s="164" t="s">
        <v>37</v>
      </c>
      <c r="D29" s="104" t="s">
        <v>37</v>
      </c>
      <c r="E29" s="104" t="s">
        <v>37</v>
      </c>
      <c r="F29" s="177" t="str">
        <f t="shared" si="0"/>
        <v>NA</v>
      </c>
      <c r="G29" s="164" t="s">
        <v>361</v>
      </c>
      <c r="H29" s="164" t="s">
        <v>376</v>
      </c>
    </row>
    <row r="30" spans="1:8" ht="52">
      <c r="A30" s="164" t="s">
        <v>379</v>
      </c>
      <c r="B30" s="164" t="s">
        <v>380</v>
      </c>
      <c r="C30" s="164" t="s">
        <v>1330</v>
      </c>
      <c r="D30" s="104">
        <v>6788</v>
      </c>
      <c r="E30" s="104">
        <v>6788</v>
      </c>
      <c r="F30" s="177">
        <f t="shared" si="0"/>
        <v>1</v>
      </c>
      <c r="G30" s="164" t="s">
        <v>367</v>
      </c>
      <c r="H30" s="164" t="s">
        <v>376</v>
      </c>
    </row>
    <row r="31" spans="1:8" ht="52">
      <c r="A31" s="164" t="s">
        <v>381</v>
      </c>
      <c r="B31" s="164" t="s">
        <v>382</v>
      </c>
      <c r="C31" s="164" t="s">
        <v>37</v>
      </c>
      <c r="D31" s="104" t="s">
        <v>37</v>
      </c>
      <c r="E31" s="104" t="s">
        <v>37</v>
      </c>
      <c r="F31" s="177" t="str">
        <f t="shared" si="0"/>
        <v>NA</v>
      </c>
      <c r="G31" s="164" t="s">
        <v>367</v>
      </c>
      <c r="H31" s="164" t="s">
        <v>376</v>
      </c>
    </row>
    <row r="32" spans="1:8" ht="65">
      <c r="A32" s="164" t="s">
        <v>383</v>
      </c>
      <c r="B32" s="164" t="s">
        <v>384</v>
      </c>
      <c r="C32" s="164" t="s">
        <v>37</v>
      </c>
      <c r="D32" s="104" t="s">
        <v>37</v>
      </c>
      <c r="E32" s="104" t="s">
        <v>37</v>
      </c>
      <c r="F32" s="177" t="str">
        <f t="shared" si="0"/>
        <v>NA</v>
      </c>
      <c r="G32" s="164" t="s">
        <v>319</v>
      </c>
      <c r="H32" s="164" t="s">
        <v>385</v>
      </c>
    </row>
    <row r="33" spans="1:8" ht="39">
      <c r="A33" s="164" t="s">
        <v>386</v>
      </c>
      <c r="B33" s="164" t="s">
        <v>387</v>
      </c>
      <c r="C33" s="164" t="s">
        <v>1339</v>
      </c>
      <c r="D33" s="104">
        <v>1</v>
      </c>
      <c r="E33" s="104">
        <v>1</v>
      </c>
      <c r="F33" s="177">
        <f t="shared" si="0"/>
        <v>1</v>
      </c>
      <c r="G33" s="164" t="s">
        <v>348</v>
      </c>
      <c r="H33" s="164" t="s">
        <v>388</v>
      </c>
    </row>
    <row r="34" spans="1:8" ht="52">
      <c r="A34" s="164" t="s">
        <v>389</v>
      </c>
      <c r="B34" s="164" t="s">
        <v>390</v>
      </c>
      <c r="C34" s="164" t="s">
        <v>1331</v>
      </c>
      <c r="D34" s="104">
        <v>16</v>
      </c>
      <c r="E34" s="104" t="s">
        <v>37</v>
      </c>
      <c r="F34" s="177" t="str">
        <f t="shared" si="0"/>
        <v>NA</v>
      </c>
      <c r="G34" s="164" t="s">
        <v>348</v>
      </c>
      <c r="H34" s="164" t="s">
        <v>391</v>
      </c>
    </row>
    <row r="35" spans="1:8" ht="39">
      <c r="A35" s="164" t="s">
        <v>392</v>
      </c>
      <c r="B35" s="164" t="s">
        <v>393</v>
      </c>
      <c r="C35" s="164" t="s">
        <v>1331</v>
      </c>
      <c r="D35" s="104">
        <v>16</v>
      </c>
      <c r="E35" s="104" t="s">
        <v>37</v>
      </c>
      <c r="F35" s="177" t="str">
        <f t="shared" si="0"/>
        <v>NA</v>
      </c>
      <c r="G35" s="164" t="s">
        <v>348</v>
      </c>
      <c r="H35" s="164" t="s">
        <v>391</v>
      </c>
    </row>
    <row r="36" spans="1:8" ht="39">
      <c r="A36" s="164" t="s">
        <v>394</v>
      </c>
      <c r="B36" s="164" t="s">
        <v>395</v>
      </c>
      <c r="C36" s="164" t="s">
        <v>1331</v>
      </c>
      <c r="D36" s="104">
        <v>16</v>
      </c>
      <c r="E36" s="104" t="s">
        <v>37</v>
      </c>
      <c r="F36" s="177" t="str">
        <f t="shared" si="0"/>
        <v>NA</v>
      </c>
      <c r="G36" s="164" t="s">
        <v>348</v>
      </c>
      <c r="H36" s="164" t="s">
        <v>391</v>
      </c>
    </row>
    <row r="37" spans="1:8" ht="39">
      <c r="A37" s="164" t="s">
        <v>396</v>
      </c>
      <c r="B37" s="164" t="s">
        <v>397</v>
      </c>
      <c r="C37" s="164" t="s">
        <v>37</v>
      </c>
      <c r="D37" s="104" t="s">
        <v>37</v>
      </c>
      <c r="E37" s="104" t="s">
        <v>37</v>
      </c>
      <c r="F37" s="177" t="str">
        <f t="shared" si="0"/>
        <v>NA</v>
      </c>
      <c r="G37" s="164" t="s">
        <v>398</v>
      </c>
      <c r="H37" s="164" t="s">
        <v>391</v>
      </c>
    </row>
    <row r="38" spans="1:8" ht="91">
      <c r="A38" s="164" t="s">
        <v>399</v>
      </c>
      <c r="B38" s="164" t="s">
        <v>400</v>
      </c>
      <c r="C38" s="164" t="s">
        <v>37</v>
      </c>
      <c r="D38" s="104" t="s">
        <v>37</v>
      </c>
      <c r="E38" s="104" t="s">
        <v>37</v>
      </c>
      <c r="F38" s="177" t="str">
        <f t="shared" si="0"/>
        <v>NA</v>
      </c>
      <c r="G38" s="164" t="s">
        <v>401</v>
      </c>
      <c r="H38" s="164" t="s">
        <v>402</v>
      </c>
    </row>
    <row r="39" spans="1:8" ht="52">
      <c r="A39" s="164" t="s">
        <v>403</v>
      </c>
      <c r="B39" s="164" t="s">
        <v>404</v>
      </c>
      <c r="C39" s="164" t="s">
        <v>405</v>
      </c>
      <c r="D39" s="104">
        <v>357</v>
      </c>
      <c r="E39" s="104">
        <v>315</v>
      </c>
      <c r="F39" s="177">
        <f t="shared" si="0"/>
        <v>1.1333333333333333</v>
      </c>
      <c r="G39" s="164" t="s">
        <v>348</v>
      </c>
      <c r="H39" s="164" t="s">
        <v>406</v>
      </c>
    </row>
    <row r="40" spans="1:8" ht="52">
      <c r="A40" s="164" t="s">
        <v>407</v>
      </c>
      <c r="B40" s="164" t="s">
        <v>408</v>
      </c>
      <c r="C40" s="164" t="s">
        <v>37</v>
      </c>
      <c r="D40" s="104" t="s">
        <v>37</v>
      </c>
      <c r="E40" s="104" t="s">
        <v>37</v>
      </c>
      <c r="F40" s="177" t="str">
        <f t="shared" si="0"/>
        <v>NA</v>
      </c>
      <c r="G40" s="164" t="s">
        <v>348</v>
      </c>
      <c r="H40" s="164" t="s">
        <v>409</v>
      </c>
    </row>
    <row r="41" spans="1:8" ht="39">
      <c r="A41" s="164" t="s">
        <v>410</v>
      </c>
      <c r="B41" s="164" t="s">
        <v>411</v>
      </c>
      <c r="C41" s="164" t="s">
        <v>412</v>
      </c>
      <c r="D41" s="104">
        <v>91</v>
      </c>
      <c r="E41" s="104">
        <v>62</v>
      </c>
      <c r="F41" s="177">
        <f t="shared" si="0"/>
        <v>1.467741935483871</v>
      </c>
      <c r="G41" s="164" t="s">
        <v>348</v>
      </c>
      <c r="H41" s="164" t="s">
        <v>413</v>
      </c>
    </row>
    <row r="42" spans="1:8" ht="39">
      <c r="A42" s="164" t="s">
        <v>414</v>
      </c>
      <c r="B42" s="164" t="s">
        <v>415</v>
      </c>
      <c r="C42" s="164" t="s">
        <v>1332</v>
      </c>
      <c r="D42" s="104">
        <v>1</v>
      </c>
      <c r="E42" s="104">
        <v>1</v>
      </c>
      <c r="F42" s="177">
        <f t="shared" si="0"/>
        <v>1</v>
      </c>
      <c r="G42" s="164" t="s">
        <v>348</v>
      </c>
      <c r="H42" s="164" t="s">
        <v>416</v>
      </c>
    </row>
    <row r="43" spans="1:8" ht="65">
      <c r="A43" s="164" t="s">
        <v>417</v>
      </c>
      <c r="B43" s="164" t="s">
        <v>418</v>
      </c>
      <c r="C43" s="164" t="s">
        <v>37</v>
      </c>
      <c r="D43" s="104" t="s">
        <v>37</v>
      </c>
      <c r="E43" s="104" t="s">
        <v>37</v>
      </c>
      <c r="F43" s="177" t="str">
        <f t="shared" si="0"/>
        <v>NA</v>
      </c>
      <c r="G43" s="164" t="s">
        <v>419</v>
      </c>
      <c r="H43" s="164" t="s">
        <v>420</v>
      </c>
    </row>
    <row r="44" spans="1:8" ht="52">
      <c r="A44" s="164" t="s">
        <v>421</v>
      </c>
      <c r="B44" s="164" t="s">
        <v>422</v>
      </c>
      <c r="C44" s="164" t="s">
        <v>423</v>
      </c>
      <c r="D44" s="104">
        <v>372</v>
      </c>
      <c r="E44" s="104">
        <v>96</v>
      </c>
      <c r="F44" s="177">
        <f t="shared" si="0"/>
        <v>3.875</v>
      </c>
      <c r="G44" s="164" t="s">
        <v>424</v>
      </c>
      <c r="H44" s="164" t="s">
        <v>425</v>
      </c>
    </row>
    <row r="45" spans="1:8" ht="65">
      <c r="A45" s="164" t="s">
        <v>426</v>
      </c>
      <c r="B45" s="164" t="s">
        <v>427</v>
      </c>
      <c r="C45" s="164" t="s">
        <v>37</v>
      </c>
      <c r="D45" s="104" t="s">
        <v>37</v>
      </c>
      <c r="E45" s="104" t="s">
        <v>37</v>
      </c>
      <c r="F45" s="177" t="str">
        <f t="shared" si="0"/>
        <v>NA</v>
      </c>
      <c r="G45" s="164" t="s">
        <v>401</v>
      </c>
      <c r="H45" s="164" t="s">
        <v>428</v>
      </c>
    </row>
    <row r="46" spans="1:8" ht="52">
      <c r="A46" s="164" t="s">
        <v>429</v>
      </c>
      <c r="B46" s="164" t="s">
        <v>430</v>
      </c>
      <c r="C46" s="164" t="s">
        <v>431</v>
      </c>
      <c r="D46" s="104">
        <v>1421</v>
      </c>
      <c r="E46" s="104">
        <v>1100</v>
      </c>
      <c r="F46" s="177">
        <f t="shared" si="0"/>
        <v>1.2918181818181818</v>
      </c>
      <c r="G46" s="164" t="s">
        <v>424</v>
      </c>
      <c r="H46" s="164" t="s">
        <v>432</v>
      </c>
    </row>
    <row r="47" spans="1:8" ht="39">
      <c r="A47" s="164" t="s">
        <v>433</v>
      </c>
      <c r="B47" s="164" t="s">
        <v>434</v>
      </c>
      <c r="C47" s="164" t="s">
        <v>435</v>
      </c>
      <c r="D47" s="104">
        <v>7765</v>
      </c>
      <c r="E47" s="104">
        <v>7500</v>
      </c>
      <c r="F47" s="177">
        <f t="shared" si="0"/>
        <v>1.0353333333333334</v>
      </c>
      <c r="G47" s="164" t="s">
        <v>424</v>
      </c>
      <c r="H47" s="164" t="s">
        <v>436</v>
      </c>
    </row>
    <row r="48" spans="1:8" ht="78">
      <c r="A48" s="164" t="s">
        <v>437</v>
      </c>
      <c r="B48" s="164" t="s">
        <v>438</v>
      </c>
      <c r="C48" s="164" t="s">
        <v>439</v>
      </c>
      <c r="D48" s="104">
        <v>55</v>
      </c>
      <c r="E48" s="104">
        <v>50</v>
      </c>
      <c r="F48" s="177">
        <f t="shared" si="0"/>
        <v>1.1000000000000001</v>
      </c>
      <c r="G48" s="164" t="s">
        <v>424</v>
      </c>
      <c r="H48" s="164" t="s">
        <v>440</v>
      </c>
    </row>
    <row r="49" spans="1:8" ht="91">
      <c r="A49" s="164" t="s">
        <v>441</v>
      </c>
      <c r="B49" s="164" t="s">
        <v>442</v>
      </c>
      <c r="C49" s="164" t="s">
        <v>1333</v>
      </c>
      <c r="D49" s="104">
        <v>151</v>
      </c>
      <c r="E49" s="104">
        <v>150</v>
      </c>
      <c r="F49" s="177">
        <f t="shared" si="0"/>
        <v>1.0066666666666666</v>
      </c>
      <c r="G49" s="164" t="s">
        <v>310</v>
      </c>
      <c r="H49" s="164" t="s">
        <v>443</v>
      </c>
    </row>
    <row r="50" spans="1:8" ht="65">
      <c r="A50" s="164" t="s">
        <v>444</v>
      </c>
      <c r="B50" s="164" t="s">
        <v>445</v>
      </c>
      <c r="C50" s="164" t="s">
        <v>37</v>
      </c>
      <c r="D50" s="104" t="s">
        <v>37</v>
      </c>
      <c r="E50" s="104" t="s">
        <v>37</v>
      </c>
      <c r="F50" s="177" t="str">
        <f t="shared" si="0"/>
        <v>NA</v>
      </c>
      <c r="G50" s="164" t="s">
        <v>310</v>
      </c>
      <c r="H50" s="164" t="s">
        <v>446</v>
      </c>
    </row>
    <row r="51" spans="1:8" ht="65">
      <c r="A51" s="164" t="s">
        <v>447</v>
      </c>
      <c r="B51" s="164" t="s">
        <v>448</v>
      </c>
      <c r="C51" s="164" t="s">
        <v>37</v>
      </c>
      <c r="D51" s="104" t="s">
        <v>37</v>
      </c>
      <c r="E51" s="104" t="s">
        <v>37</v>
      </c>
      <c r="F51" s="177" t="str">
        <f t="shared" si="0"/>
        <v>NA</v>
      </c>
      <c r="G51" s="164" t="s">
        <v>449</v>
      </c>
      <c r="H51" s="164" t="s">
        <v>446</v>
      </c>
    </row>
    <row r="52" spans="1:8" ht="65">
      <c r="A52" s="164" t="s">
        <v>450</v>
      </c>
      <c r="B52" s="164" t="s">
        <v>451</v>
      </c>
      <c r="C52" s="164" t="s">
        <v>452</v>
      </c>
      <c r="D52" s="104">
        <v>129485</v>
      </c>
      <c r="E52" s="104">
        <v>125000</v>
      </c>
      <c r="F52" s="177">
        <f t="shared" si="0"/>
        <v>1.0358799999999999</v>
      </c>
      <c r="G52" s="164" t="s">
        <v>453</v>
      </c>
      <c r="H52" s="164" t="s">
        <v>454</v>
      </c>
    </row>
    <row r="53" spans="1:8" ht="65">
      <c r="A53" s="164" t="s">
        <v>455</v>
      </c>
      <c r="B53" s="164" t="s">
        <v>456</v>
      </c>
      <c r="C53" s="164" t="s">
        <v>457</v>
      </c>
      <c r="D53" s="104">
        <v>5917</v>
      </c>
      <c r="E53" s="104">
        <v>7500</v>
      </c>
      <c r="F53" s="177">
        <f t="shared" si="0"/>
        <v>0.78893333333333338</v>
      </c>
      <c r="G53" s="164" t="s">
        <v>453</v>
      </c>
      <c r="H53" s="164" t="s">
        <v>454</v>
      </c>
    </row>
    <row r="54" spans="1:8" ht="52">
      <c r="A54" s="164" t="s">
        <v>458</v>
      </c>
      <c r="B54" s="164" t="s">
        <v>459</v>
      </c>
      <c r="C54" s="164" t="s">
        <v>460</v>
      </c>
      <c r="D54" s="104">
        <v>159545</v>
      </c>
      <c r="E54" s="104">
        <v>100000</v>
      </c>
      <c r="F54" s="177">
        <f t="shared" si="0"/>
        <v>1.59545</v>
      </c>
      <c r="G54" s="164" t="s">
        <v>453</v>
      </c>
      <c r="H54" s="164" t="s">
        <v>461</v>
      </c>
    </row>
    <row r="55" spans="1:8" ht="65">
      <c r="A55" s="164" t="s">
        <v>462</v>
      </c>
      <c r="B55" s="164" t="s">
        <v>463</v>
      </c>
      <c r="C55" s="164" t="s">
        <v>37</v>
      </c>
      <c r="D55" s="104" t="s">
        <v>37</v>
      </c>
      <c r="E55" s="104" t="s">
        <v>37</v>
      </c>
      <c r="F55" s="177" t="str">
        <f t="shared" si="0"/>
        <v>NA</v>
      </c>
      <c r="G55" s="164" t="s">
        <v>453</v>
      </c>
      <c r="H55" s="164" t="s">
        <v>464</v>
      </c>
    </row>
    <row r="56" spans="1:8" ht="65">
      <c r="A56" s="164" t="s">
        <v>465</v>
      </c>
      <c r="B56" s="164" t="s">
        <v>466</v>
      </c>
      <c r="C56" s="164" t="s">
        <v>467</v>
      </c>
      <c r="D56" s="104">
        <v>129485</v>
      </c>
      <c r="E56" s="104">
        <v>125000</v>
      </c>
      <c r="F56" s="177">
        <f t="shared" si="0"/>
        <v>1.0358799999999999</v>
      </c>
      <c r="G56" s="164" t="s">
        <v>453</v>
      </c>
      <c r="H56" s="164" t="s">
        <v>468</v>
      </c>
    </row>
    <row r="57" spans="1:8" ht="65">
      <c r="A57" s="164" t="s">
        <v>469</v>
      </c>
      <c r="B57" s="164" t="s">
        <v>470</v>
      </c>
      <c r="C57" s="164" t="s">
        <v>471</v>
      </c>
      <c r="D57" s="104">
        <v>13267</v>
      </c>
      <c r="E57" s="104" t="s">
        <v>37</v>
      </c>
      <c r="F57" s="177" t="str">
        <f t="shared" si="0"/>
        <v>NA</v>
      </c>
      <c r="G57" s="164" t="s">
        <v>453</v>
      </c>
      <c r="H57" s="164" t="s">
        <v>468</v>
      </c>
    </row>
    <row r="58" spans="1:8" ht="65">
      <c r="A58" s="164" t="s">
        <v>472</v>
      </c>
      <c r="B58" s="164" t="s">
        <v>473</v>
      </c>
      <c r="C58" s="164" t="s">
        <v>474</v>
      </c>
      <c r="D58" s="104">
        <v>1559</v>
      </c>
      <c r="E58" s="104">
        <v>1000</v>
      </c>
      <c r="F58" s="177">
        <f t="shared" si="0"/>
        <v>1.5589999999999999</v>
      </c>
      <c r="G58" s="164" t="s">
        <v>453</v>
      </c>
      <c r="H58" s="164" t="s">
        <v>475</v>
      </c>
    </row>
    <row r="59" spans="1:8" ht="52">
      <c r="A59" s="164" t="s">
        <v>476</v>
      </c>
      <c r="B59" s="164" t="s">
        <v>477</v>
      </c>
      <c r="C59" s="164" t="s">
        <v>478</v>
      </c>
      <c r="D59" s="104">
        <v>2271</v>
      </c>
      <c r="E59" s="104">
        <v>450</v>
      </c>
      <c r="F59" s="177">
        <f t="shared" si="0"/>
        <v>5.0466666666666669</v>
      </c>
      <c r="G59" s="164" t="s">
        <v>453</v>
      </c>
      <c r="H59" s="164" t="s">
        <v>479</v>
      </c>
    </row>
    <row r="60" spans="1:8" ht="52">
      <c r="A60" s="164" t="s">
        <v>480</v>
      </c>
      <c r="B60" s="164" t="s">
        <v>477</v>
      </c>
      <c r="C60" s="164" t="s">
        <v>481</v>
      </c>
      <c r="D60" s="104">
        <v>870</v>
      </c>
      <c r="E60" s="104">
        <v>400</v>
      </c>
      <c r="F60" s="177">
        <f t="shared" si="0"/>
        <v>2.1749999999999998</v>
      </c>
      <c r="G60" s="164" t="s">
        <v>453</v>
      </c>
      <c r="H60" s="164" t="s">
        <v>482</v>
      </c>
    </row>
    <row r="61" spans="1:8">
      <c r="D61" s="158"/>
      <c r="E61" s="158"/>
    </row>
    <row r="62" spans="1:8">
      <c r="D62" s="158"/>
      <c r="E62" s="158"/>
    </row>
    <row r="63" spans="1:8">
      <c r="D63" s="158"/>
      <c r="E63" s="158"/>
    </row>
  </sheetData>
  <autoFilter ref="A2:G60" xr:uid="{0F7DCAE6-B24B-4852-8F0A-C1011F250EA0}"/>
  <printOptions horizontalCentered="1"/>
  <pageMargins left="0.25" right="0.25" top="0.75" bottom="0.75" header="0.3" footer="0.3"/>
  <pageSetup scale="51" fitToHeight="0" orientation="landscape" r:id="rId1"/>
  <headerFooter scaleWithDoc="0">
    <oddFooter>&amp;C&amp;A
Appendix B -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T29"/>
  <sheetViews>
    <sheetView showGridLines="0" zoomScale="85" zoomScaleNormal="85" workbookViewId="0">
      <pane xSplit="1" ySplit="4" topLeftCell="B5" activePane="bottomRight" state="frozen"/>
      <selection pane="topRight" activeCell="B1" sqref="B1"/>
      <selection pane="bottomLeft" activeCell="A5" sqref="A5"/>
      <selection pane="bottomRight"/>
    </sheetView>
  </sheetViews>
  <sheetFormatPr defaultColWidth="0" defaultRowHeight="14.5" zeroHeight="1"/>
  <cols>
    <col min="1" max="1" width="25.7265625" customWidth="1"/>
    <col min="2" max="17" width="8.7265625" customWidth="1"/>
    <col min="18" max="18" width="1.54296875" customWidth="1"/>
    <col min="19" max="20" width="8.7265625" hidden="1" customWidth="1"/>
  </cols>
  <sheetData>
    <row r="1" spans="1:17" ht="15.5">
      <c r="A1" s="34" t="s">
        <v>483</v>
      </c>
      <c r="B1" s="66"/>
      <c r="C1" s="66"/>
      <c r="D1" s="66"/>
      <c r="E1" s="66"/>
      <c r="F1" s="66"/>
      <c r="G1" s="66"/>
      <c r="H1" s="66"/>
      <c r="I1" s="66"/>
      <c r="J1" s="66"/>
      <c r="K1" s="66"/>
      <c r="L1" s="66"/>
      <c r="M1" s="66"/>
      <c r="N1" s="66"/>
      <c r="O1" s="66"/>
      <c r="P1" s="66"/>
      <c r="Q1" s="66"/>
    </row>
    <row r="2" spans="1:17" ht="15.5">
      <c r="A2" s="212" t="s">
        <v>484</v>
      </c>
      <c r="B2" s="231" t="s">
        <v>485</v>
      </c>
      <c r="C2" s="231"/>
      <c r="D2" s="231"/>
      <c r="E2" s="231"/>
      <c r="F2" s="231"/>
      <c r="G2" s="231"/>
      <c r="H2" s="231"/>
      <c r="I2" s="231"/>
      <c r="J2" s="231"/>
      <c r="K2" s="231"/>
      <c r="L2" s="231"/>
      <c r="M2" s="231"/>
      <c r="N2" s="231"/>
      <c r="O2" s="231"/>
      <c r="P2" s="231"/>
      <c r="Q2" s="231" t="s">
        <v>486</v>
      </c>
    </row>
    <row r="3" spans="1:17" ht="15.5">
      <c r="A3" s="212"/>
      <c r="B3" s="212" t="s">
        <v>487</v>
      </c>
      <c r="C3" s="212"/>
      <c r="D3" s="212"/>
      <c r="E3" s="212"/>
      <c r="F3" s="212"/>
      <c r="G3" s="212" t="s">
        <v>488</v>
      </c>
      <c r="H3" s="212"/>
      <c r="I3" s="212"/>
      <c r="J3" s="212"/>
      <c r="K3" s="212"/>
      <c r="L3" s="212" t="s">
        <v>489</v>
      </c>
      <c r="M3" s="212"/>
      <c r="N3" s="212"/>
      <c r="O3" s="212"/>
      <c r="P3" s="212"/>
      <c r="Q3" s="231"/>
    </row>
    <row r="4" spans="1:17" ht="15.5">
      <c r="A4" s="146" t="s">
        <v>490</v>
      </c>
      <c r="B4" s="146">
        <v>2015</v>
      </c>
      <c r="C4" s="146">
        <v>2016</v>
      </c>
      <c r="D4" s="146">
        <v>2017</v>
      </c>
      <c r="E4" s="146">
        <v>2018</v>
      </c>
      <c r="F4" s="146">
        <v>2019</v>
      </c>
      <c r="G4" s="146">
        <v>2015</v>
      </c>
      <c r="H4" s="146">
        <v>2016</v>
      </c>
      <c r="I4" s="146">
        <v>2017</v>
      </c>
      <c r="J4" s="146">
        <v>2018</v>
      </c>
      <c r="K4" s="146">
        <v>2019</v>
      </c>
      <c r="L4" s="146">
        <v>2015</v>
      </c>
      <c r="M4" s="146">
        <v>2016</v>
      </c>
      <c r="N4" s="146">
        <v>2017</v>
      </c>
      <c r="O4" s="146">
        <v>2018</v>
      </c>
      <c r="P4" s="146">
        <v>2019</v>
      </c>
      <c r="Q4" s="231"/>
    </row>
    <row r="5" spans="1:17">
      <c r="A5" s="44" t="s">
        <v>491</v>
      </c>
      <c r="B5" s="62">
        <v>0</v>
      </c>
      <c r="C5" s="62">
        <v>0</v>
      </c>
      <c r="D5" s="62">
        <v>0</v>
      </c>
      <c r="E5" s="62">
        <v>0</v>
      </c>
      <c r="F5" s="62">
        <v>0</v>
      </c>
      <c r="G5" s="62">
        <v>0</v>
      </c>
      <c r="H5" s="62">
        <v>0</v>
      </c>
      <c r="I5" s="62">
        <v>0</v>
      </c>
      <c r="J5" s="62">
        <v>0</v>
      </c>
      <c r="K5" s="62">
        <v>0</v>
      </c>
      <c r="L5" s="62">
        <v>0</v>
      </c>
      <c r="M5" s="62">
        <v>0</v>
      </c>
      <c r="N5" s="62">
        <v>0</v>
      </c>
      <c r="O5" s="62">
        <v>0</v>
      </c>
      <c r="P5" s="62">
        <v>0</v>
      </c>
      <c r="Q5" s="62">
        <f>SUM(B5:P5)</f>
        <v>0</v>
      </c>
    </row>
    <row r="6" spans="1:17">
      <c r="A6" s="44" t="s">
        <v>492</v>
      </c>
      <c r="B6" s="62">
        <v>0</v>
      </c>
      <c r="C6" s="62">
        <v>0</v>
      </c>
      <c r="D6" s="62">
        <v>0</v>
      </c>
      <c r="E6" s="62">
        <v>0</v>
      </c>
      <c r="F6" s="62">
        <v>0</v>
      </c>
      <c r="G6" s="62">
        <v>0</v>
      </c>
      <c r="H6" s="62">
        <v>0</v>
      </c>
      <c r="I6" s="62">
        <v>0</v>
      </c>
      <c r="J6" s="62">
        <v>0</v>
      </c>
      <c r="K6" s="62">
        <v>0</v>
      </c>
      <c r="L6" s="62">
        <v>0</v>
      </c>
      <c r="M6" s="62">
        <v>0</v>
      </c>
      <c r="N6" s="62">
        <v>0</v>
      </c>
      <c r="O6" s="62">
        <v>0</v>
      </c>
      <c r="P6" s="62">
        <v>0</v>
      </c>
      <c r="Q6" s="62">
        <f>SUM(B6:P6)</f>
        <v>0</v>
      </c>
    </row>
    <row r="7" spans="1:17">
      <c r="A7" s="44" t="s">
        <v>493</v>
      </c>
      <c r="B7" s="62">
        <v>0</v>
      </c>
      <c r="C7" s="62">
        <v>0</v>
      </c>
      <c r="D7" s="62">
        <v>0</v>
      </c>
      <c r="E7" s="62">
        <v>0</v>
      </c>
      <c r="F7" s="62">
        <v>0</v>
      </c>
      <c r="G7" s="62">
        <v>0</v>
      </c>
      <c r="H7" s="62">
        <v>0</v>
      </c>
      <c r="I7" s="62">
        <v>0</v>
      </c>
      <c r="J7" s="62">
        <v>0</v>
      </c>
      <c r="K7" s="62">
        <v>0</v>
      </c>
      <c r="L7" s="62">
        <v>0</v>
      </c>
      <c r="M7" s="62">
        <v>0</v>
      </c>
      <c r="N7" s="62">
        <v>0</v>
      </c>
      <c r="O7" s="62">
        <v>0</v>
      </c>
      <c r="P7" s="62">
        <v>0</v>
      </c>
      <c r="Q7" s="62">
        <f>SUM(B7:P7)</f>
        <v>0</v>
      </c>
    </row>
    <row r="8" spans="1:17">
      <c r="A8" s="44" t="s">
        <v>494</v>
      </c>
      <c r="B8" s="62">
        <v>0</v>
      </c>
      <c r="C8" s="62">
        <v>0</v>
      </c>
      <c r="D8" s="62">
        <v>0</v>
      </c>
      <c r="E8" s="62">
        <v>0</v>
      </c>
      <c r="F8" s="62">
        <v>0</v>
      </c>
      <c r="G8" s="62">
        <v>0</v>
      </c>
      <c r="H8" s="62">
        <v>0</v>
      </c>
      <c r="I8" s="62">
        <v>0</v>
      </c>
      <c r="J8" s="62">
        <v>0</v>
      </c>
      <c r="K8" s="62">
        <v>0</v>
      </c>
      <c r="L8" s="62">
        <v>0</v>
      </c>
      <c r="M8" s="62">
        <v>0</v>
      </c>
      <c r="N8" s="62">
        <v>0</v>
      </c>
      <c r="O8" s="62">
        <v>0</v>
      </c>
      <c r="P8" s="62">
        <v>0</v>
      </c>
      <c r="Q8" s="62">
        <f>SUM(B8:P8)</f>
        <v>0</v>
      </c>
    </row>
    <row r="9" spans="1:17">
      <c r="A9" s="44" t="s">
        <v>495</v>
      </c>
      <c r="B9" s="62">
        <v>0</v>
      </c>
      <c r="C9" s="62">
        <v>0</v>
      </c>
      <c r="D9" s="62">
        <v>0</v>
      </c>
      <c r="E9" s="62">
        <v>0</v>
      </c>
      <c r="F9" s="62">
        <v>0</v>
      </c>
      <c r="G9" s="62">
        <v>0</v>
      </c>
      <c r="H9" s="62">
        <v>0</v>
      </c>
      <c r="I9" s="62">
        <v>0</v>
      </c>
      <c r="J9" s="62">
        <v>0</v>
      </c>
      <c r="K9" s="62">
        <v>0</v>
      </c>
      <c r="L9" s="62">
        <v>0</v>
      </c>
      <c r="M9" s="62">
        <v>0</v>
      </c>
      <c r="N9" s="62">
        <v>0</v>
      </c>
      <c r="O9" s="62">
        <v>0</v>
      </c>
      <c r="P9" s="62">
        <v>0</v>
      </c>
      <c r="Q9" s="62">
        <f>SUM(B9:P9)</f>
        <v>0</v>
      </c>
    </row>
    <row r="10" spans="1:17">
      <c r="A10" s="63" t="s">
        <v>486</v>
      </c>
      <c r="B10" s="64">
        <f t="shared" ref="B10:Q10" si="0">SUM(B5:B9)</f>
        <v>0</v>
      </c>
      <c r="C10" s="64">
        <f t="shared" si="0"/>
        <v>0</v>
      </c>
      <c r="D10" s="64">
        <f t="shared" si="0"/>
        <v>0</v>
      </c>
      <c r="E10" s="64">
        <f t="shared" si="0"/>
        <v>0</v>
      </c>
      <c r="F10" s="64">
        <f t="shared" si="0"/>
        <v>0</v>
      </c>
      <c r="G10" s="64">
        <f t="shared" si="0"/>
        <v>0</v>
      </c>
      <c r="H10" s="64">
        <f t="shared" si="0"/>
        <v>0</v>
      </c>
      <c r="I10" s="64">
        <f t="shared" si="0"/>
        <v>0</v>
      </c>
      <c r="J10" s="64">
        <f t="shared" si="0"/>
        <v>0</v>
      </c>
      <c r="K10" s="64">
        <f t="shared" si="0"/>
        <v>0</v>
      </c>
      <c r="L10" s="64">
        <f t="shared" si="0"/>
        <v>0</v>
      </c>
      <c r="M10" s="64">
        <f t="shared" si="0"/>
        <v>0</v>
      </c>
      <c r="N10" s="64">
        <f t="shared" si="0"/>
        <v>0</v>
      </c>
      <c r="O10" s="64">
        <f t="shared" si="0"/>
        <v>0</v>
      </c>
      <c r="P10" s="64">
        <f t="shared" si="0"/>
        <v>0</v>
      </c>
      <c r="Q10" s="65">
        <f t="shared" si="0"/>
        <v>0</v>
      </c>
    </row>
    <row r="11" spans="1:17"/>
    <row r="12" spans="1:17"/>
    <row r="13" spans="1:17"/>
    <row r="14" spans="1:17"/>
    <row r="15" spans="1:17"/>
    <row r="16" spans="1:17"/>
    <row r="17"/>
    <row r="18"/>
    <row r="19"/>
    <row r="20"/>
    <row r="21"/>
    <row r="22"/>
    <row r="23"/>
    <row r="24"/>
    <row r="25"/>
    <row r="26" hidden="1"/>
    <row r="27" hidden="1"/>
    <row r="28" hidden="1"/>
    <row r="29" hidden="1"/>
  </sheetData>
  <mergeCells count="6">
    <mergeCell ref="A2:A3"/>
    <mergeCell ref="B3:F3"/>
    <mergeCell ref="G3:K3"/>
    <mergeCell ref="L3:P3"/>
    <mergeCell ref="Q2:Q4"/>
    <mergeCell ref="B2:P2"/>
  </mergeCells>
  <printOptions horizontalCentered="1"/>
  <pageMargins left="0.25" right="0.25" top="0.75" bottom="0.75" header="0.3" footer="0.3"/>
  <pageSetup scale="80" fitToHeight="0" orientation="landscape" r:id="rId1"/>
  <headerFooter scaleWithDoc="0">
    <oddFooter>&amp;C&amp;A
Appendix B -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T29"/>
  <sheetViews>
    <sheetView showGridLines="0" zoomScale="85" zoomScaleNormal="85" workbookViewId="0">
      <pane xSplit="1" ySplit="4" topLeftCell="B5" activePane="bottomRight" state="frozen"/>
      <selection pane="topRight" activeCell="B1" sqref="B1"/>
      <selection pane="bottomLeft" activeCell="A5" sqref="A5"/>
      <selection pane="bottomRight"/>
    </sheetView>
  </sheetViews>
  <sheetFormatPr defaultColWidth="0" defaultRowHeight="14.5" zeroHeight="1"/>
  <cols>
    <col min="1" max="1" width="25.7265625" customWidth="1"/>
    <col min="2" max="17" width="8.7265625" customWidth="1"/>
    <col min="18" max="18" width="1.54296875" customWidth="1"/>
    <col min="19" max="20" width="8.7265625" hidden="1" customWidth="1"/>
  </cols>
  <sheetData>
    <row r="1" spans="1:17" ht="15.5">
      <c r="A1" s="34" t="s">
        <v>496</v>
      </c>
      <c r="B1" s="66"/>
      <c r="C1" s="66"/>
      <c r="D1" s="66"/>
      <c r="E1" s="66"/>
      <c r="F1" s="66"/>
      <c r="G1" s="66"/>
      <c r="H1" s="66"/>
      <c r="I1" s="66"/>
      <c r="J1" s="66"/>
      <c r="K1" s="66"/>
      <c r="L1" s="66"/>
      <c r="M1" s="66"/>
      <c r="N1" s="66"/>
      <c r="O1" s="66"/>
      <c r="P1" s="66"/>
      <c r="Q1" s="66"/>
    </row>
    <row r="2" spans="1:17" ht="15.5">
      <c r="A2" s="212" t="s">
        <v>484</v>
      </c>
      <c r="B2" s="231" t="s">
        <v>485</v>
      </c>
      <c r="C2" s="231"/>
      <c r="D2" s="231"/>
      <c r="E2" s="231"/>
      <c r="F2" s="231"/>
      <c r="G2" s="231"/>
      <c r="H2" s="231"/>
      <c r="I2" s="231"/>
      <c r="J2" s="231"/>
      <c r="K2" s="231"/>
      <c r="L2" s="231"/>
      <c r="M2" s="231"/>
      <c r="N2" s="231"/>
      <c r="O2" s="231"/>
      <c r="P2" s="231"/>
      <c r="Q2" s="231" t="s">
        <v>486</v>
      </c>
    </row>
    <row r="3" spans="1:17" ht="15.5">
      <c r="A3" s="212"/>
      <c r="B3" s="212" t="s">
        <v>487</v>
      </c>
      <c r="C3" s="212"/>
      <c r="D3" s="212"/>
      <c r="E3" s="212"/>
      <c r="F3" s="212"/>
      <c r="G3" s="212" t="s">
        <v>488</v>
      </c>
      <c r="H3" s="212"/>
      <c r="I3" s="212"/>
      <c r="J3" s="212"/>
      <c r="K3" s="212"/>
      <c r="L3" s="212" t="s">
        <v>489</v>
      </c>
      <c r="M3" s="212"/>
      <c r="N3" s="212"/>
      <c r="O3" s="212"/>
      <c r="P3" s="212"/>
      <c r="Q3" s="231"/>
    </row>
    <row r="4" spans="1:17" ht="15.5">
      <c r="A4" s="146" t="s">
        <v>490</v>
      </c>
      <c r="B4" s="146">
        <v>2015</v>
      </c>
      <c r="C4" s="146">
        <v>2016</v>
      </c>
      <c r="D4" s="146">
        <v>2017</v>
      </c>
      <c r="E4" s="146">
        <v>2018</v>
      </c>
      <c r="F4" s="146">
        <v>2019</v>
      </c>
      <c r="G4" s="146">
        <v>2015</v>
      </c>
      <c r="H4" s="146">
        <v>2016</v>
      </c>
      <c r="I4" s="146">
        <v>2017</v>
      </c>
      <c r="J4" s="146">
        <v>2018</v>
      </c>
      <c r="K4" s="146">
        <v>2019</v>
      </c>
      <c r="L4" s="146">
        <v>2015</v>
      </c>
      <c r="M4" s="146">
        <v>2016</v>
      </c>
      <c r="N4" s="146">
        <v>2017</v>
      </c>
      <c r="O4" s="146">
        <v>2018</v>
      </c>
      <c r="P4" s="146">
        <v>2019</v>
      </c>
      <c r="Q4" s="231"/>
    </row>
    <row r="5" spans="1:17">
      <c r="A5" s="44" t="s">
        <v>491</v>
      </c>
      <c r="B5" s="62">
        <v>0</v>
      </c>
      <c r="C5" s="62">
        <v>0</v>
      </c>
      <c r="D5" s="62">
        <v>0</v>
      </c>
      <c r="E5" s="62">
        <v>0</v>
      </c>
      <c r="F5" s="62">
        <v>0</v>
      </c>
      <c r="G5" s="62">
        <v>0</v>
      </c>
      <c r="H5" s="62">
        <v>0</v>
      </c>
      <c r="I5" s="62">
        <v>0</v>
      </c>
      <c r="J5" s="62">
        <v>0</v>
      </c>
      <c r="K5" s="62">
        <v>0</v>
      </c>
      <c r="L5" s="62">
        <v>0</v>
      </c>
      <c r="M5" s="62">
        <v>0</v>
      </c>
      <c r="N5" s="62">
        <v>0</v>
      </c>
      <c r="O5" s="62">
        <v>0</v>
      </c>
      <c r="P5" s="62">
        <v>0</v>
      </c>
      <c r="Q5" s="62">
        <f>SUM(B5:P5)</f>
        <v>0</v>
      </c>
    </row>
    <row r="6" spans="1:17">
      <c r="A6" s="44" t="s">
        <v>492</v>
      </c>
      <c r="B6" s="62">
        <v>0</v>
      </c>
      <c r="C6" s="62">
        <v>0</v>
      </c>
      <c r="D6" s="62">
        <v>0</v>
      </c>
      <c r="E6" s="62">
        <v>0</v>
      </c>
      <c r="F6" s="62">
        <v>0</v>
      </c>
      <c r="G6" s="62">
        <v>0</v>
      </c>
      <c r="H6" s="62">
        <v>0</v>
      </c>
      <c r="I6" s="62">
        <v>0</v>
      </c>
      <c r="J6" s="62">
        <v>0</v>
      </c>
      <c r="K6" s="62">
        <v>0</v>
      </c>
      <c r="L6" s="62">
        <v>0</v>
      </c>
      <c r="M6" s="62">
        <v>0</v>
      </c>
      <c r="N6" s="62">
        <v>0</v>
      </c>
      <c r="O6" s="62">
        <v>0</v>
      </c>
      <c r="P6" s="62">
        <v>0</v>
      </c>
      <c r="Q6" s="62">
        <f>SUM(B6:P6)</f>
        <v>0</v>
      </c>
    </row>
    <row r="7" spans="1:17">
      <c r="A7" s="44" t="s">
        <v>493</v>
      </c>
      <c r="B7" s="62">
        <v>0</v>
      </c>
      <c r="C7" s="62">
        <v>0</v>
      </c>
      <c r="D7" s="62">
        <v>0</v>
      </c>
      <c r="E7" s="62">
        <v>0</v>
      </c>
      <c r="F7" s="62">
        <v>0</v>
      </c>
      <c r="G7" s="62">
        <v>0</v>
      </c>
      <c r="H7" s="62">
        <v>0</v>
      </c>
      <c r="I7" s="62">
        <v>0</v>
      </c>
      <c r="J7" s="62">
        <v>0</v>
      </c>
      <c r="K7" s="62">
        <v>0</v>
      </c>
      <c r="L7" s="62">
        <v>0</v>
      </c>
      <c r="M7" s="62">
        <v>0</v>
      </c>
      <c r="N7" s="62">
        <v>0</v>
      </c>
      <c r="O7" s="62">
        <v>0</v>
      </c>
      <c r="P7" s="62">
        <v>0</v>
      </c>
      <c r="Q7" s="62">
        <f>SUM(B7:P7)</f>
        <v>0</v>
      </c>
    </row>
    <row r="8" spans="1:17">
      <c r="A8" s="44" t="s">
        <v>494</v>
      </c>
      <c r="B8" s="62">
        <v>0</v>
      </c>
      <c r="C8" s="62">
        <v>0</v>
      </c>
      <c r="D8" s="62">
        <v>0</v>
      </c>
      <c r="E8" s="62">
        <v>0</v>
      </c>
      <c r="F8" s="62">
        <v>0</v>
      </c>
      <c r="G8" s="62">
        <v>0</v>
      </c>
      <c r="H8" s="62">
        <v>0</v>
      </c>
      <c r="I8" s="62">
        <v>0</v>
      </c>
      <c r="J8" s="62">
        <v>0</v>
      </c>
      <c r="K8" s="62">
        <v>0</v>
      </c>
      <c r="L8" s="62">
        <v>0</v>
      </c>
      <c r="M8" s="62">
        <v>0</v>
      </c>
      <c r="N8" s="62">
        <v>0</v>
      </c>
      <c r="O8" s="62">
        <v>0</v>
      </c>
      <c r="P8" s="62">
        <v>0</v>
      </c>
      <c r="Q8" s="62">
        <f>SUM(B8:P8)</f>
        <v>0</v>
      </c>
    </row>
    <row r="9" spans="1:17">
      <c r="A9" s="44" t="s">
        <v>495</v>
      </c>
      <c r="B9" s="62">
        <v>0</v>
      </c>
      <c r="C9" s="62">
        <v>0</v>
      </c>
      <c r="D9" s="62">
        <v>0</v>
      </c>
      <c r="E9" s="62">
        <v>0</v>
      </c>
      <c r="F9" s="62">
        <v>0</v>
      </c>
      <c r="G9" s="62">
        <v>0</v>
      </c>
      <c r="H9" s="62">
        <v>0</v>
      </c>
      <c r="I9" s="62">
        <v>0</v>
      </c>
      <c r="J9" s="62">
        <v>0</v>
      </c>
      <c r="K9" s="62">
        <v>0</v>
      </c>
      <c r="L9" s="62">
        <v>0</v>
      </c>
      <c r="M9" s="62">
        <v>0</v>
      </c>
      <c r="N9" s="62">
        <v>0</v>
      </c>
      <c r="O9" s="62">
        <v>0</v>
      </c>
      <c r="P9" s="62">
        <v>0</v>
      </c>
      <c r="Q9" s="62">
        <f>SUM(B9:P9)</f>
        <v>0</v>
      </c>
    </row>
    <row r="10" spans="1:17">
      <c r="A10" s="63" t="s">
        <v>486</v>
      </c>
      <c r="B10" s="64">
        <f t="shared" ref="B10:Q10" si="0">SUM(B5:B9)</f>
        <v>0</v>
      </c>
      <c r="C10" s="64">
        <f t="shared" si="0"/>
        <v>0</v>
      </c>
      <c r="D10" s="64">
        <f t="shared" si="0"/>
        <v>0</v>
      </c>
      <c r="E10" s="64">
        <f t="shared" si="0"/>
        <v>0</v>
      </c>
      <c r="F10" s="64">
        <f t="shared" si="0"/>
        <v>0</v>
      </c>
      <c r="G10" s="64">
        <f t="shared" si="0"/>
        <v>0</v>
      </c>
      <c r="H10" s="64">
        <f t="shared" si="0"/>
        <v>0</v>
      </c>
      <c r="I10" s="64">
        <f t="shared" si="0"/>
        <v>0</v>
      </c>
      <c r="J10" s="64">
        <f t="shared" si="0"/>
        <v>0</v>
      </c>
      <c r="K10" s="64">
        <f t="shared" si="0"/>
        <v>0</v>
      </c>
      <c r="L10" s="64">
        <f t="shared" si="0"/>
        <v>0</v>
      </c>
      <c r="M10" s="64">
        <f t="shared" si="0"/>
        <v>0</v>
      </c>
      <c r="N10" s="64">
        <f t="shared" si="0"/>
        <v>0</v>
      </c>
      <c r="O10" s="64">
        <f t="shared" si="0"/>
        <v>0</v>
      </c>
      <c r="P10" s="64">
        <f t="shared" si="0"/>
        <v>0</v>
      </c>
      <c r="Q10" s="65">
        <f t="shared" si="0"/>
        <v>0</v>
      </c>
    </row>
    <row r="11" spans="1:17"/>
    <row r="12" spans="1:17"/>
    <row r="13" spans="1:17"/>
    <row r="14" spans="1:17"/>
    <row r="15" spans="1:17"/>
    <row r="16" spans="1:17"/>
    <row r="17"/>
    <row r="18"/>
    <row r="19"/>
    <row r="20"/>
    <row r="21"/>
    <row r="22"/>
    <row r="23"/>
    <row r="24"/>
    <row r="25"/>
    <row r="26" hidden="1"/>
    <row r="27" hidden="1"/>
    <row r="28" hidden="1"/>
    <row r="29" hidden="1"/>
  </sheetData>
  <mergeCells count="6">
    <mergeCell ref="A2:A3"/>
    <mergeCell ref="B2:P2"/>
    <mergeCell ref="Q2:Q4"/>
    <mergeCell ref="B3:F3"/>
    <mergeCell ref="G3:K3"/>
    <mergeCell ref="L3:P3"/>
  </mergeCells>
  <printOptions horizontalCentered="1"/>
  <pageMargins left="0.25" right="0.25" top="0.75" bottom="0.75" header="0.3" footer="0.3"/>
  <pageSetup scale="80" fitToHeight="0" orientation="landscape" r:id="rId1"/>
  <headerFooter scaleWithDoc="0">
    <oddFooter>&amp;C&amp;A
Appendix B -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T29"/>
  <sheetViews>
    <sheetView showGridLines="0" zoomScale="85" zoomScaleNormal="85" workbookViewId="0">
      <pane ySplit="2" topLeftCell="A3" activePane="bottomLeft" state="frozen"/>
      <selection pane="bottomLeft"/>
    </sheetView>
  </sheetViews>
  <sheetFormatPr defaultColWidth="0" defaultRowHeight="14.5" zeroHeight="1"/>
  <cols>
    <col min="1" max="1" width="42.453125" customWidth="1"/>
    <col min="2" max="2" width="24.26953125" customWidth="1"/>
    <col min="3" max="3" width="45.453125" customWidth="1"/>
    <col min="4" max="4" width="65.453125" customWidth="1"/>
    <col min="5" max="5" width="41.54296875" customWidth="1"/>
    <col min="6" max="6" width="29.453125" customWidth="1"/>
    <col min="7" max="7" width="34" customWidth="1"/>
    <col min="8" max="8" width="1.54296875" customWidth="1"/>
    <col min="9" max="20" width="8.7265625" hidden="1" customWidth="1"/>
  </cols>
  <sheetData>
    <row r="1" spans="1:7" ht="15.5">
      <c r="A1" s="34" t="s">
        <v>497</v>
      </c>
      <c r="B1" s="28"/>
      <c r="C1" s="28"/>
      <c r="D1" s="28"/>
      <c r="E1" s="28"/>
      <c r="F1" s="28"/>
      <c r="G1" s="28"/>
    </row>
    <row r="2" spans="1:7" ht="31">
      <c r="A2" s="141" t="s">
        <v>498</v>
      </c>
      <c r="B2" s="141" t="s">
        <v>499</v>
      </c>
      <c r="C2" s="141" t="s">
        <v>500</v>
      </c>
      <c r="D2" s="141" t="s">
        <v>501</v>
      </c>
      <c r="E2" s="141" t="s">
        <v>502</v>
      </c>
      <c r="F2" s="141" t="s">
        <v>503</v>
      </c>
      <c r="G2" s="141" t="s">
        <v>2</v>
      </c>
    </row>
    <row r="3" spans="1:7" ht="390">
      <c r="A3" s="148" t="s">
        <v>504</v>
      </c>
      <c r="B3" s="148" t="s">
        <v>505</v>
      </c>
      <c r="C3" s="148" t="s">
        <v>506</v>
      </c>
      <c r="D3" s="148" t="s">
        <v>507</v>
      </c>
      <c r="E3" s="148" t="s">
        <v>508</v>
      </c>
      <c r="F3" s="148" t="s">
        <v>509</v>
      </c>
      <c r="G3" s="148" t="s">
        <v>510</v>
      </c>
    </row>
    <row r="4" spans="1:7" ht="221">
      <c r="A4" s="148" t="s">
        <v>511</v>
      </c>
      <c r="B4" s="148" t="s">
        <v>512</v>
      </c>
      <c r="C4" s="148" t="s">
        <v>513</v>
      </c>
      <c r="D4" s="148" t="s">
        <v>514</v>
      </c>
      <c r="E4" s="148"/>
      <c r="F4" s="148" t="s">
        <v>515</v>
      </c>
      <c r="G4" s="148" t="s">
        <v>516</v>
      </c>
    </row>
    <row r="5" spans="1:7" ht="117">
      <c r="A5" s="148" t="s">
        <v>517</v>
      </c>
      <c r="B5" s="148" t="s">
        <v>518</v>
      </c>
      <c r="C5" s="148" t="s">
        <v>519</v>
      </c>
      <c r="D5" s="148" t="s">
        <v>520</v>
      </c>
      <c r="E5" s="148"/>
      <c r="F5" s="148" t="s">
        <v>521</v>
      </c>
      <c r="G5" s="148" t="s">
        <v>516</v>
      </c>
    </row>
    <row r="6" spans="1:7" ht="91">
      <c r="A6" s="148" t="s">
        <v>522</v>
      </c>
      <c r="B6" s="148" t="s">
        <v>523</v>
      </c>
      <c r="C6" s="148" t="s">
        <v>524</v>
      </c>
      <c r="D6" s="148" t="s">
        <v>525</v>
      </c>
      <c r="E6" s="148" t="s">
        <v>526</v>
      </c>
      <c r="F6" s="148" t="s">
        <v>527</v>
      </c>
      <c r="G6" s="148" t="s">
        <v>510</v>
      </c>
    </row>
    <row r="7" spans="1:7" ht="91">
      <c r="A7" s="39" t="s">
        <v>521</v>
      </c>
      <c r="B7" s="39" t="s">
        <v>528</v>
      </c>
      <c r="C7" s="39" t="s">
        <v>529</v>
      </c>
      <c r="D7" s="39" t="s">
        <v>530</v>
      </c>
      <c r="E7" s="39" t="s">
        <v>531</v>
      </c>
      <c r="F7" s="39" t="s">
        <v>532</v>
      </c>
      <c r="G7" s="148" t="s">
        <v>516</v>
      </c>
    </row>
    <row r="8" spans="1:7" ht="182">
      <c r="A8" s="39" t="s">
        <v>533</v>
      </c>
      <c r="B8" s="148" t="s">
        <v>528</v>
      </c>
      <c r="C8" s="148" t="s">
        <v>534</v>
      </c>
      <c r="D8" s="148" t="s">
        <v>535</v>
      </c>
      <c r="E8" s="148" t="s">
        <v>536</v>
      </c>
      <c r="F8" s="148" t="s">
        <v>537</v>
      </c>
      <c r="G8" s="148" t="s">
        <v>516</v>
      </c>
    </row>
    <row r="9" spans="1:7"/>
    <row r="10" spans="1:7"/>
    <row r="11" spans="1:7"/>
    <row r="12" spans="1:7"/>
    <row r="13" spans="1:7"/>
    <row r="14" spans="1:7"/>
    <row r="15" spans="1:7"/>
    <row r="16" spans="1:7"/>
    <row r="17"/>
    <row r="18"/>
    <row r="19"/>
    <row r="20"/>
    <row r="21"/>
    <row r="22"/>
    <row r="23"/>
    <row r="24"/>
    <row r="25"/>
    <row r="26" hidden="1"/>
    <row r="27" hidden="1"/>
    <row r="28" hidden="1"/>
    <row r="29" hidden="1"/>
  </sheetData>
  <printOptions horizontalCentered="1"/>
  <pageMargins left="0.25" right="0.25" top="0.75" bottom="0.75" header="0.3" footer="0.3"/>
  <pageSetup scale="47" fitToHeight="0" orientation="landscape" r:id="rId1"/>
  <headerFooter scaleWithDoc="0">
    <oddFooter>&amp;C&amp;A
Appendix B - &amp;P of &amp;N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T29"/>
  <sheetViews>
    <sheetView showGridLines="0" zoomScale="85" zoomScaleNormal="85" workbookViewId="0">
      <pane ySplit="2" topLeftCell="A3" activePane="bottomLeft" state="frozen"/>
      <selection pane="bottomLeft"/>
    </sheetView>
  </sheetViews>
  <sheetFormatPr defaultColWidth="0" defaultRowHeight="14.5" zeroHeight="1"/>
  <cols>
    <col min="1" max="1" width="25.7265625" customWidth="1"/>
    <col min="2" max="2" width="35.7265625" customWidth="1"/>
    <col min="3" max="3" width="36.26953125" customWidth="1"/>
    <col min="4" max="4" width="25.7265625" customWidth="1"/>
    <col min="5" max="5" width="1.54296875" customWidth="1"/>
    <col min="6" max="20" width="8.7265625" hidden="1" customWidth="1"/>
    <col min="21" max="16384" width="8.7265625" hidden="1"/>
  </cols>
  <sheetData>
    <row r="1" spans="1:20" ht="15.5">
      <c r="A1" s="34" t="s">
        <v>538</v>
      </c>
      <c r="B1" s="28"/>
      <c r="C1" s="28"/>
      <c r="D1" s="28"/>
    </row>
    <row r="2" spans="1:20" s="1" customFormat="1" ht="15.5">
      <c r="A2" s="141" t="s">
        <v>539</v>
      </c>
      <c r="B2" s="141" t="s">
        <v>540</v>
      </c>
      <c r="C2" s="141" t="s">
        <v>291</v>
      </c>
      <c r="D2" s="141" t="s">
        <v>541</v>
      </c>
      <c r="E2"/>
      <c r="F2"/>
      <c r="G2"/>
      <c r="H2"/>
      <c r="I2"/>
      <c r="J2"/>
      <c r="K2"/>
      <c r="L2"/>
      <c r="M2"/>
      <c r="N2"/>
      <c r="O2"/>
      <c r="P2"/>
      <c r="Q2"/>
      <c r="R2"/>
      <c r="S2"/>
      <c r="T2"/>
    </row>
    <row r="3" spans="1:20" ht="65.25" customHeight="1">
      <c r="A3" s="232" t="s">
        <v>542</v>
      </c>
      <c r="B3" s="68" t="s">
        <v>543</v>
      </c>
      <c r="C3" s="68" t="s">
        <v>544</v>
      </c>
      <c r="D3" s="232">
        <v>6.1</v>
      </c>
    </row>
    <row r="4" spans="1:20" ht="66.75" customHeight="1">
      <c r="A4" s="232"/>
      <c r="B4" s="68" t="s">
        <v>545</v>
      </c>
      <c r="C4" s="68" t="s">
        <v>546</v>
      </c>
      <c r="D4" s="232"/>
    </row>
    <row r="5" spans="1:20" ht="71.25" customHeight="1">
      <c r="A5" s="68" t="s">
        <v>547</v>
      </c>
      <c r="B5" s="68" t="s">
        <v>548</v>
      </c>
      <c r="C5" s="68" t="s">
        <v>549</v>
      </c>
      <c r="D5" s="147">
        <v>6.2</v>
      </c>
    </row>
    <row r="6" spans="1:20" ht="198" customHeight="1">
      <c r="A6" s="39" t="s">
        <v>550</v>
      </c>
      <c r="B6" s="39" t="s">
        <v>551</v>
      </c>
      <c r="C6" s="39" t="s">
        <v>552</v>
      </c>
      <c r="D6" s="148">
        <v>6.3</v>
      </c>
    </row>
    <row r="7" spans="1:20"/>
    <row r="8" spans="1:20"/>
    <row r="9" spans="1:20"/>
    <row r="10" spans="1:20"/>
    <row r="11" spans="1:20"/>
    <row r="12" spans="1:20"/>
    <row r="13" spans="1:20"/>
    <row r="14" spans="1:20"/>
    <row r="15" spans="1:20"/>
    <row r="16" spans="1:20"/>
    <row r="17"/>
    <row r="18"/>
    <row r="19"/>
    <row r="20"/>
    <row r="21"/>
    <row r="22"/>
    <row r="23"/>
    <row r="24"/>
    <row r="25"/>
    <row r="26" hidden="1"/>
    <row r="27" hidden="1"/>
    <row r="28" hidden="1"/>
    <row r="29" hidden="1"/>
  </sheetData>
  <mergeCells count="2">
    <mergeCell ref="D3:D4"/>
    <mergeCell ref="A3:A4"/>
  </mergeCells>
  <printOptions horizontalCentered="1"/>
  <pageMargins left="0.25" right="0.25" top="0.75" bottom="0.75" header="0.3" footer="0.3"/>
  <pageSetup fitToHeight="0" orientation="landscape" r:id="rId1"/>
  <headerFooter scaleWithDoc="0">
    <oddFooter>&amp;C&amp;A
Appendix B - &amp;P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pageSetUpPr fitToPage="1"/>
  </sheetPr>
  <dimension ref="A1:E29"/>
  <sheetViews>
    <sheetView showGridLines="0" zoomScale="85" zoomScaleNormal="85" workbookViewId="0">
      <pane ySplit="2" topLeftCell="A3" activePane="bottomLeft" state="frozen"/>
      <selection pane="bottomLeft"/>
    </sheetView>
  </sheetViews>
  <sheetFormatPr defaultColWidth="0" defaultRowHeight="14.5" zeroHeight="1"/>
  <cols>
    <col min="1" max="1" width="30.7265625" customWidth="1"/>
    <col min="2" max="3" width="40.7265625" customWidth="1"/>
    <col min="4" max="4" width="20.26953125" customWidth="1"/>
    <col min="5" max="5" width="1.54296875" customWidth="1"/>
    <col min="6" max="20" width="8.7265625" hidden="1" customWidth="1"/>
    <col min="21" max="16384" width="8.7265625" hidden="1"/>
  </cols>
  <sheetData>
    <row r="1" spans="1:4" ht="15.5">
      <c r="A1" s="34" t="s">
        <v>538</v>
      </c>
      <c r="B1" s="28"/>
      <c r="C1" s="28"/>
      <c r="D1" s="28"/>
    </row>
    <row r="2" spans="1:4" ht="15.5">
      <c r="A2" s="30" t="s">
        <v>539</v>
      </c>
      <c r="B2" s="30" t="s">
        <v>553</v>
      </c>
      <c r="C2" s="30" t="s">
        <v>554</v>
      </c>
      <c r="D2" s="30" t="s">
        <v>555</v>
      </c>
    </row>
    <row r="3" spans="1:4" ht="29.25" customHeight="1">
      <c r="A3" s="233" t="s">
        <v>556</v>
      </c>
      <c r="B3" s="4" t="s">
        <v>557</v>
      </c>
      <c r="C3" s="4" t="s">
        <v>558</v>
      </c>
      <c r="D3" s="233">
        <v>6.4</v>
      </c>
    </row>
    <row r="4" spans="1:4" ht="26">
      <c r="A4" s="233"/>
      <c r="B4" s="4" t="s">
        <v>559</v>
      </c>
      <c r="C4" s="4" t="s">
        <v>558</v>
      </c>
      <c r="D4" s="233"/>
    </row>
    <row r="5" spans="1:4">
      <c r="A5" s="233"/>
      <c r="B5" s="4" t="s">
        <v>560</v>
      </c>
      <c r="C5" s="4" t="s">
        <v>561</v>
      </c>
      <c r="D5" s="233"/>
    </row>
    <row r="6" spans="1:4">
      <c r="A6" s="233"/>
      <c r="B6" s="4" t="s">
        <v>562</v>
      </c>
      <c r="C6" s="4" t="s">
        <v>563</v>
      </c>
      <c r="D6" s="233"/>
    </row>
    <row r="7" spans="1:4">
      <c r="A7" s="233"/>
      <c r="B7" s="4" t="s">
        <v>564</v>
      </c>
      <c r="C7" s="4" t="s">
        <v>565</v>
      </c>
      <c r="D7" s="233"/>
    </row>
    <row r="8" spans="1:4" ht="26">
      <c r="A8" s="233"/>
      <c r="B8" s="4" t="s">
        <v>566</v>
      </c>
      <c r="C8" s="4" t="s">
        <v>565</v>
      </c>
      <c r="D8" s="233"/>
    </row>
    <row r="9" spans="1:4">
      <c r="A9" s="233"/>
      <c r="B9" s="4" t="s">
        <v>567</v>
      </c>
      <c r="C9" s="4" t="s">
        <v>568</v>
      </c>
      <c r="D9" s="233"/>
    </row>
    <row r="10" spans="1:4">
      <c r="A10" s="233"/>
      <c r="B10" s="4" t="s">
        <v>569</v>
      </c>
      <c r="C10" s="4" t="s">
        <v>568</v>
      </c>
      <c r="D10" s="233"/>
    </row>
    <row r="11" spans="1:4">
      <c r="A11" s="233"/>
      <c r="B11" s="69" t="s">
        <v>570</v>
      </c>
      <c r="C11" s="69" t="s">
        <v>563</v>
      </c>
      <c r="D11" s="233"/>
    </row>
    <row r="12" spans="1:4">
      <c r="A12" s="233"/>
      <c r="B12" s="4" t="s">
        <v>571</v>
      </c>
      <c r="C12" s="4" t="s">
        <v>563</v>
      </c>
      <c r="D12" s="233"/>
    </row>
    <row r="13" spans="1:4" ht="34.4" customHeight="1">
      <c r="A13" s="233"/>
      <c r="B13" s="70" t="s">
        <v>572</v>
      </c>
      <c r="C13" s="70" t="s">
        <v>563</v>
      </c>
      <c r="D13" s="233"/>
    </row>
    <row r="14" spans="1:4" ht="29.25" customHeight="1">
      <c r="A14" s="233" t="s">
        <v>573</v>
      </c>
      <c r="B14" s="4" t="s">
        <v>557</v>
      </c>
      <c r="C14" s="4" t="s">
        <v>574</v>
      </c>
      <c r="D14" s="233">
        <v>6.5</v>
      </c>
    </row>
    <row r="15" spans="1:4" ht="26">
      <c r="A15" s="233"/>
      <c r="B15" s="4" t="s">
        <v>575</v>
      </c>
      <c r="C15" s="4" t="s">
        <v>568</v>
      </c>
      <c r="D15" s="233"/>
    </row>
    <row r="16" spans="1:4">
      <c r="A16" s="233"/>
      <c r="B16" s="4" t="s">
        <v>576</v>
      </c>
      <c r="C16" s="4" t="s">
        <v>568</v>
      </c>
      <c r="D16" s="233"/>
    </row>
    <row r="17" spans="1:4">
      <c r="A17" s="233"/>
      <c r="B17" s="4" t="s">
        <v>577</v>
      </c>
      <c r="C17" s="4" t="s">
        <v>568</v>
      </c>
      <c r="D17" s="233"/>
    </row>
    <row r="18" spans="1:4">
      <c r="A18" s="233"/>
      <c r="B18" s="4" t="s">
        <v>578</v>
      </c>
      <c r="C18" s="4" t="s">
        <v>568</v>
      </c>
      <c r="D18" s="233"/>
    </row>
    <row r="19" spans="1:4">
      <c r="A19" s="233"/>
      <c r="B19" s="4" t="s">
        <v>570</v>
      </c>
      <c r="C19" s="4" t="s">
        <v>563</v>
      </c>
      <c r="D19" s="233"/>
    </row>
    <row r="20" spans="1:4" ht="39">
      <c r="A20" s="148" t="s">
        <v>579</v>
      </c>
      <c r="B20" s="71" t="s">
        <v>580</v>
      </c>
      <c r="C20" s="71" t="s">
        <v>568</v>
      </c>
      <c r="D20" s="148">
        <v>6.6</v>
      </c>
    </row>
    <row r="21" spans="1:4"/>
    <row r="22" spans="1:4"/>
    <row r="23" spans="1:4"/>
    <row r="24" spans="1:4"/>
    <row r="25" spans="1:4"/>
    <row r="26" spans="1:4" hidden="1"/>
    <row r="27" spans="1:4" hidden="1"/>
    <row r="28" spans="1:4" hidden="1"/>
    <row r="29" spans="1:4" hidden="1"/>
  </sheetData>
  <mergeCells count="4">
    <mergeCell ref="A3:A13"/>
    <mergeCell ref="D3:D13"/>
    <mergeCell ref="D14:D19"/>
    <mergeCell ref="A14:A19"/>
  </mergeCells>
  <printOptions horizontalCentered="1"/>
  <pageMargins left="0.25" right="0.25" top="0.75" bottom="0.75" header="0.3" footer="0.3"/>
  <pageSetup scale="99" fitToHeight="0" orientation="landscape" r:id="rId1"/>
  <headerFooter scaleWithDoc="0">
    <oddFooter>&amp;C&amp;A
Appendix B - &amp;P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pageSetUpPr fitToPage="1"/>
  </sheetPr>
  <dimension ref="A1:T29"/>
  <sheetViews>
    <sheetView showGridLines="0" zoomScale="85" zoomScaleNormal="85" workbookViewId="0">
      <pane ySplit="2" topLeftCell="A3" activePane="bottomLeft" state="frozen"/>
      <selection pane="bottomLeft"/>
    </sheetView>
  </sheetViews>
  <sheetFormatPr defaultColWidth="0" defaultRowHeight="14.5" zeroHeight="1"/>
  <cols>
    <col min="1" max="1" width="35.453125" customWidth="1"/>
    <col min="2" max="3" width="13.26953125" customWidth="1"/>
    <col min="4" max="4" width="13.7265625" customWidth="1"/>
    <col min="5" max="5" width="13.26953125" customWidth="1"/>
    <col min="6" max="6" width="11.7265625" customWidth="1"/>
    <col min="7" max="7" width="26.7265625" customWidth="1"/>
    <col min="8" max="8" width="44.26953125" customWidth="1"/>
    <col min="9" max="9" width="1.54296875" customWidth="1"/>
    <col min="10" max="20" width="8.7265625" hidden="1" customWidth="1"/>
    <col min="21" max="16384" width="8.7265625" hidden="1"/>
  </cols>
  <sheetData>
    <row r="1" spans="1:20" ht="15.5">
      <c r="A1" s="34" t="s">
        <v>581</v>
      </c>
      <c r="B1" s="28"/>
      <c r="C1" s="28"/>
      <c r="D1" s="28"/>
      <c r="E1" s="28"/>
      <c r="F1" s="28"/>
      <c r="G1" s="28"/>
      <c r="H1" s="28"/>
    </row>
    <row r="2" spans="1:20" s="5" customFormat="1" ht="30.75" customHeight="1">
      <c r="A2" s="141" t="s">
        <v>582</v>
      </c>
      <c r="B2" s="141">
        <v>2015</v>
      </c>
      <c r="C2" s="141">
        <v>2016</v>
      </c>
      <c r="D2" s="141">
        <v>2017</v>
      </c>
      <c r="E2" s="141">
        <v>2018</v>
      </c>
      <c r="F2" s="141">
        <v>2019</v>
      </c>
      <c r="G2" s="141" t="s">
        <v>583</v>
      </c>
      <c r="H2" s="141" t="s">
        <v>14</v>
      </c>
      <c r="I2"/>
      <c r="J2"/>
      <c r="K2"/>
      <c r="L2"/>
      <c r="M2"/>
      <c r="N2"/>
      <c r="O2"/>
      <c r="P2"/>
      <c r="Q2"/>
      <c r="R2"/>
      <c r="S2"/>
      <c r="T2"/>
    </row>
    <row r="3" spans="1:20">
      <c r="A3" s="69" t="s">
        <v>584</v>
      </c>
      <c r="B3" s="178">
        <v>85328.77205</v>
      </c>
      <c r="C3" s="178">
        <v>299452.48580000002</v>
      </c>
      <c r="D3" s="178">
        <v>500939.62520000001</v>
      </c>
      <c r="E3" s="178">
        <v>299006.41749999998</v>
      </c>
      <c r="F3" s="178">
        <v>212518.15900000001</v>
      </c>
      <c r="G3" s="178">
        <v>279449.09191000002</v>
      </c>
      <c r="H3" s="69" t="s">
        <v>585</v>
      </c>
    </row>
    <row r="4" spans="1:20" ht="78">
      <c r="A4" s="69" t="s">
        <v>586</v>
      </c>
      <c r="B4" s="179" t="s">
        <v>587</v>
      </c>
      <c r="C4" s="179" t="s">
        <v>587</v>
      </c>
      <c r="D4" s="179" t="s">
        <v>587</v>
      </c>
      <c r="E4" s="179" t="s">
        <v>587</v>
      </c>
      <c r="F4" s="107">
        <v>1640</v>
      </c>
      <c r="G4" s="179" t="s">
        <v>587</v>
      </c>
      <c r="H4" s="69" t="s">
        <v>588</v>
      </c>
    </row>
    <row r="5" spans="1:20" s="10" customFormat="1" ht="55.5" customHeight="1">
      <c r="A5" s="69" t="s">
        <v>589</v>
      </c>
      <c r="B5" s="178">
        <v>57494.94</v>
      </c>
      <c r="C5" s="178">
        <v>86430.92</v>
      </c>
      <c r="D5" s="178">
        <v>112328.68</v>
      </c>
      <c r="E5" s="178">
        <v>76476.08</v>
      </c>
      <c r="F5" s="178">
        <v>105300.77</v>
      </c>
      <c r="G5" s="178">
        <v>87606.28</v>
      </c>
      <c r="H5" s="69" t="s">
        <v>1317</v>
      </c>
      <c r="I5"/>
      <c r="J5"/>
      <c r="K5"/>
      <c r="L5"/>
      <c r="M5"/>
      <c r="N5"/>
      <c r="O5"/>
      <c r="P5"/>
      <c r="Q5"/>
      <c r="R5"/>
      <c r="S5"/>
      <c r="T5"/>
    </row>
    <row r="6" spans="1:20" s="10" customFormat="1" ht="54.75" customHeight="1">
      <c r="A6" s="69" t="s">
        <v>590</v>
      </c>
      <c r="B6" s="178">
        <v>7778.63</v>
      </c>
      <c r="C6" s="178">
        <v>12816.67</v>
      </c>
      <c r="D6" s="178">
        <v>26595.14</v>
      </c>
      <c r="E6" s="178">
        <v>13223.86</v>
      </c>
      <c r="F6" s="178">
        <v>15947.22</v>
      </c>
      <c r="G6" s="178">
        <v>15272.3</v>
      </c>
      <c r="H6" s="69" t="s">
        <v>1318</v>
      </c>
      <c r="I6"/>
      <c r="J6"/>
      <c r="K6"/>
      <c r="L6"/>
      <c r="M6"/>
      <c r="N6"/>
      <c r="O6"/>
      <c r="P6"/>
      <c r="Q6"/>
      <c r="R6"/>
      <c r="S6"/>
      <c r="T6"/>
    </row>
    <row r="7" spans="1:20">
      <c r="A7" s="69" t="s">
        <v>495</v>
      </c>
      <c r="B7" s="180" t="s">
        <v>37</v>
      </c>
      <c r="C7" s="180" t="s">
        <v>37</v>
      </c>
      <c r="D7" s="180" t="s">
        <v>37</v>
      </c>
      <c r="E7" s="180" t="s">
        <v>37</v>
      </c>
      <c r="F7" s="180" t="s">
        <v>37</v>
      </c>
      <c r="G7" s="180" t="s">
        <v>37</v>
      </c>
      <c r="H7" s="115" t="s">
        <v>37</v>
      </c>
    </row>
    <row r="8" spans="1:20"/>
    <row r="9" spans="1:20"/>
    <row r="10" spans="1:20"/>
    <row r="11" spans="1:20"/>
    <row r="12" spans="1:20"/>
    <row r="13" spans="1:20"/>
    <row r="14" spans="1:20"/>
    <row r="15" spans="1:20"/>
    <row r="16" spans="1:20"/>
    <row r="17"/>
    <row r="18"/>
    <row r="19"/>
    <row r="20"/>
    <row r="21"/>
    <row r="22"/>
    <row r="23"/>
    <row r="24"/>
    <row r="25"/>
    <row r="26" hidden="1"/>
    <row r="27" hidden="1"/>
    <row r="28" hidden="1"/>
    <row r="29" hidden="1"/>
  </sheetData>
  <printOptions horizontalCentered="1"/>
  <pageMargins left="0.25" right="0.25" top="0.75" bottom="0.75" header="0.3" footer="0.3"/>
  <pageSetup scale="77" fitToHeight="0" orientation="landscape" r:id="rId1"/>
  <headerFooter scaleWithDoc="0">
    <oddFooter>&amp;C&amp;A
Appendix B - &amp;P of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X2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2.26953125" customWidth="1"/>
    <col min="2" max="2" width="32.26953125" customWidth="1"/>
    <col min="3" max="3" width="12.7265625" customWidth="1"/>
    <col min="4" max="7" width="9.26953125" bestFit="1" customWidth="1"/>
    <col min="8" max="8" width="10.26953125" bestFit="1" customWidth="1"/>
    <col min="9" max="9" width="10.453125" customWidth="1"/>
    <col min="10" max="11" width="7.7265625" bestFit="1" customWidth="1"/>
    <col min="12" max="14" width="7.26953125" bestFit="1" customWidth="1"/>
    <col min="15" max="15" width="9.26953125" bestFit="1" customWidth="1"/>
    <col min="16" max="20" width="5.7265625" customWidth="1"/>
    <col min="21" max="21" width="7.7265625" customWidth="1"/>
    <col min="22" max="22" width="1.54296875" customWidth="1"/>
    <col min="23" max="24" width="8.7265625" hidden="1" customWidth="1"/>
  </cols>
  <sheetData>
    <row r="1" spans="1:21" ht="14.65" customHeight="1">
      <c r="A1" s="34" t="s">
        <v>591</v>
      </c>
      <c r="B1" s="34"/>
      <c r="C1" s="34"/>
      <c r="D1" s="34"/>
      <c r="E1" s="34"/>
      <c r="F1" s="34"/>
      <c r="G1" s="34"/>
      <c r="H1" s="34"/>
      <c r="I1" s="34"/>
      <c r="J1" s="34"/>
      <c r="K1" s="34"/>
      <c r="L1" s="34"/>
      <c r="M1" s="34"/>
      <c r="N1" s="34"/>
      <c r="O1" s="34"/>
      <c r="P1" s="34"/>
      <c r="Q1" s="34"/>
      <c r="R1" s="34"/>
      <c r="S1" s="34"/>
      <c r="T1" s="34"/>
      <c r="U1" s="34"/>
    </row>
    <row r="2" spans="1:21" ht="41.5" customHeight="1">
      <c r="A2" s="213" t="s">
        <v>592</v>
      </c>
      <c r="B2" s="213"/>
      <c r="C2" s="237" t="s">
        <v>593</v>
      </c>
      <c r="D2" s="213" t="s">
        <v>594</v>
      </c>
      <c r="E2" s="213"/>
      <c r="F2" s="213"/>
      <c r="G2" s="213"/>
      <c r="H2" s="213"/>
      <c r="I2" s="213"/>
      <c r="J2" s="213" t="s">
        <v>595</v>
      </c>
      <c r="K2" s="213"/>
      <c r="L2" s="213"/>
      <c r="M2" s="213"/>
      <c r="N2" s="213"/>
      <c r="O2" s="213"/>
      <c r="P2" s="213" t="s">
        <v>596</v>
      </c>
      <c r="Q2" s="213"/>
      <c r="R2" s="213"/>
      <c r="S2" s="213"/>
      <c r="T2" s="213"/>
      <c r="U2" s="213"/>
    </row>
    <row r="3" spans="1:21" ht="58.5" customHeight="1">
      <c r="A3" s="213"/>
      <c r="B3" s="213"/>
      <c r="C3" s="237"/>
      <c r="D3" s="31">
        <v>2015</v>
      </c>
      <c r="E3" s="31">
        <v>2016</v>
      </c>
      <c r="F3" s="31">
        <v>2017</v>
      </c>
      <c r="G3" s="31">
        <v>2018</v>
      </c>
      <c r="H3" s="31">
        <v>2019</v>
      </c>
      <c r="I3" s="31" t="s">
        <v>597</v>
      </c>
      <c r="J3" s="31">
        <v>2015</v>
      </c>
      <c r="K3" s="31">
        <v>2016</v>
      </c>
      <c r="L3" s="31">
        <v>2017</v>
      </c>
      <c r="M3" s="31">
        <v>2018</v>
      </c>
      <c r="N3" s="31">
        <v>2019</v>
      </c>
      <c r="O3" s="31" t="s">
        <v>597</v>
      </c>
      <c r="P3" s="31">
        <v>2015</v>
      </c>
      <c r="Q3" s="31">
        <v>2016</v>
      </c>
      <c r="R3" s="31">
        <v>2017</v>
      </c>
      <c r="S3" s="31">
        <v>2018</v>
      </c>
      <c r="T3" s="31">
        <v>2019</v>
      </c>
      <c r="U3" s="31" t="s">
        <v>597</v>
      </c>
    </row>
    <row r="4" spans="1:21">
      <c r="A4" s="234" t="s">
        <v>598</v>
      </c>
      <c r="B4" s="43" t="s">
        <v>599</v>
      </c>
      <c r="C4" s="72" t="s">
        <v>600</v>
      </c>
      <c r="D4" s="73">
        <v>2836</v>
      </c>
      <c r="E4" s="73">
        <v>3153</v>
      </c>
      <c r="F4" s="73">
        <v>3234</v>
      </c>
      <c r="G4" s="73">
        <v>3111</v>
      </c>
      <c r="H4" s="73">
        <v>3285</v>
      </c>
      <c r="I4" s="73">
        <v>3123.8</v>
      </c>
      <c r="J4" s="74">
        <v>1.5867418899858956E-2</v>
      </c>
      <c r="K4" s="74">
        <v>1.2369172216936251E-2</v>
      </c>
      <c r="L4" s="74">
        <v>1.5151515151515152E-2</v>
      </c>
      <c r="M4" s="74">
        <v>1.9607843137254902E-2</v>
      </c>
      <c r="N4" s="74">
        <v>1.7047184170471841E-2</v>
      </c>
      <c r="O4" s="74">
        <v>1.6008626715207419E-2</v>
      </c>
      <c r="P4" s="75">
        <v>48</v>
      </c>
      <c r="Q4" s="75">
        <v>41</v>
      </c>
      <c r="R4" s="75">
        <v>51</v>
      </c>
      <c r="S4" s="75">
        <v>70</v>
      </c>
      <c r="T4" s="75">
        <v>63</v>
      </c>
      <c r="U4" s="76">
        <v>54.6</v>
      </c>
    </row>
    <row r="5" spans="1:21">
      <c r="A5" s="234"/>
      <c r="B5" s="44" t="s">
        <v>601</v>
      </c>
      <c r="C5" s="64" t="s">
        <v>600</v>
      </c>
      <c r="D5" s="77">
        <v>775</v>
      </c>
      <c r="E5" s="77">
        <v>731</v>
      </c>
      <c r="F5" s="77">
        <v>709</v>
      </c>
      <c r="G5" s="77">
        <v>718</v>
      </c>
      <c r="H5" s="77">
        <v>794</v>
      </c>
      <c r="I5" s="73">
        <v>745.4</v>
      </c>
      <c r="J5" s="78">
        <v>1.2903225806451613E-2</v>
      </c>
      <c r="K5" s="78">
        <v>1.094391244870041E-2</v>
      </c>
      <c r="L5" s="78">
        <v>9.8730606488011286E-3</v>
      </c>
      <c r="M5" s="78">
        <v>1.1142061281337047E-2</v>
      </c>
      <c r="N5" s="78">
        <v>2.1410579345088162E-2</v>
      </c>
      <c r="O5" s="74">
        <v>1.3254567906075671E-2</v>
      </c>
      <c r="P5" s="150">
        <v>9</v>
      </c>
      <c r="Q5" s="150">
        <v>8</v>
      </c>
      <c r="R5" s="150">
        <v>6</v>
      </c>
      <c r="S5" s="150">
        <v>12</v>
      </c>
      <c r="T5" s="150">
        <v>20</v>
      </c>
      <c r="U5" s="76">
        <v>11</v>
      </c>
    </row>
    <row r="6" spans="1:21">
      <c r="A6" s="234"/>
      <c r="B6" s="44" t="s">
        <v>602</v>
      </c>
      <c r="C6" s="64" t="s">
        <v>600</v>
      </c>
      <c r="D6" s="77">
        <v>820</v>
      </c>
      <c r="E6" s="77">
        <v>848</v>
      </c>
      <c r="F6" s="77">
        <v>1005</v>
      </c>
      <c r="G6" s="77">
        <v>990</v>
      </c>
      <c r="H6" s="77">
        <v>892</v>
      </c>
      <c r="I6" s="73">
        <v>911</v>
      </c>
      <c r="J6" s="78">
        <v>1.3414634146341463E-2</v>
      </c>
      <c r="K6" s="78">
        <v>1.0613207547169811E-2</v>
      </c>
      <c r="L6" s="78">
        <v>1.5920398009950248E-2</v>
      </c>
      <c r="M6" s="78">
        <v>2.6262626262626262E-2</v>
      </c>
      <c r="N6" s="78">
        <v>1.2331838565022421E-2</v>
      </c>
      <c r="O6" s="74">
        <v>1.5708540906222042E-2</v>
      </c>
      <c r="P6" s="150">
        <v>12</v>
      </c>
      <c r="Q6" s="150">
        <v>10</v>
      </c>
      <c r="R6" s="150">
        <v>18</v>
      </c>
      <c r="S6" s="150">
        <v>30</v>
      </c>
      <c r="T6" s="150">
        <v>13</v>
      </c>
      <c r="U6" s="76">
        <v>16.600000000000001</v>
      </c>
    </row>
    <row r="7" spans="1:21">
      <c r="A7" s="234"/>
      <c r="B7" s="44" t="s">
        <v>603</v>
      </c>
      <c r="C7" s="64" t="s">
        <v>600</v>
      </c>
      <c r="D7" s="77">
        <v>459</v>
      </c>
      <c r="E7" s="77">
        <v>679</v>
      </c>
      <c r="F7" s="77">
        <v>735</v>
      </c>
      <c r="G7" s="77">
        <v>450</v>
      </c>
      <c r="H7" s="77">
        <v>661</v>
      </c>
      <c r="I7" s="73">
        <v>596.79999999999995</v>
      </c>
      <c r="J7" s="78">
        <v>2.8322440087145968E-2</v>
      </c>
      <c r="K7" s="78">
        <v>1.7673048600883652E-2</v>
      </c>
      <c r="L7" s="78">
        <v>2.1768707482993196E-2</v>
      </c>
      <c r="M7" s="78">
        <v>3.3333333333333333E-2</v>
      </c>
      <c r="N7" s="78">
        <v>2.118003025718608E-2</v>
      </c>
      <c r="O7" s="74">
        <v>2.4455511952308447E-2</v>
      </c>
      <c r="P7" s="150">
        <v>13</v>
      </c>
      <c r="Q7" s="150">
        <v>12</v>
      </c>
      <c r="R7" s="150">
        <v>16</v>
      </c>
      <c r="S7" s="150">
        <v>15</v>
      </c>
      <c r="T7" s="150">
        <v>15</v>
      </c>
      <c r="U7" s="76">
        <v>14.2</v>
      </c>
    </row>
    <row r="8" spans="1:21">
      <c r="A8" s="234"/>
      <c r="B8" s="44" t="s">
        <v>604</v>
      </c>
      <c r="C8" s="64" t="s">
        <v>600</v>
      </c>
      <c r="D8" s="77">
        <v>655</v>
      </c>
      <c r="E8" s="77">
        <v>739</v>
      </c>
      <c r="F8" s="77">
        <v>646</v>
      </c>
      <c r="G8" s="77">
        <v>800</v>
      </c>
      <c r="H8" s="77">
        <v>779</v>
      </c>
      <c r="I8" s="73">
        <v>723.8</v>
      </c>
      <c r="J8" s="78">
        <v>1.3740458015267175E-2</v>
      </c>
      <c r="K8" s="78">
        <v>6.7658998646820028E-3</v>
      </c>
      <c r="L8" s="78">
        <v>7.7399380804953561E-3</v>
      </c>
      <c r="M8" s="78">
        <v>1.4999999999999999E-2</v>
      </c>
      <c r="N8" s="78">
        <v>1.1553273427471117E-2</v>
      </c>
      <c r="O8" s="74">
        <v>1.0959913877583129E-2</v>
      </c>
      <c r="P8" s="150">
        <v>11</v>
      </c>
      <c r="Q8" s="150">
        <v>6</v>
      </c>
      <c r="R8" s="150">
        <v>6</v>
      </c>
      <c r="S8" s="150">
        <v>13</v>
      </c>
      <c r="T8" s="150">
        <v>10</v>
      </c>
      <c r="U8" s="76">
        <v>9.1999999999999993</v>
      </c>
    </row>
    <row r="9" spans="1:21">
      <c r="A9" s="234"/>
      <c r="B9" s="44" t="s">
        <v>605</v>
      </c>
      <c r="C9" s="64" t="s">
        <v>600</v>
      </c>
      <c r="D9" s="77">
        <v>127</v>
      </c>
      <c r="E9" s="77">
        <v>156</v>
      </c>
      <c r="F9" s="77">
        <v>139</v>
      </c>
      <c r="G9" s="77">
        <v>153</v>
      </c>
      <c r="H9" s="77">
        <v>159</v>
      </c>
      <c r="I9" s="73">
        <v>146.80000000000001</v>
      </c>
      <c r="J9" s="78">
        <v>1.5748031496062992E-2</v>
      </c>
      <c r="K9" s="78">
        <v>3.2051282051282048E-2</v>
      </c>
      <c r="L9" s="78">
        <v>3.5971223021582732E-2</v>
      </c>
      <c r="M9" s="78">
        <v>0</v>
      </c>
      <c r="N9" s="78">
        <v>3.1446540880503145E-2</v>
      </c>
      <c r="O9" s="74">
        <v>2.3043415489886181E-2</v>
      </c>
      <c r="P9" s="150">
        <v>3</v>
      </c>
      <c r="Q9" s="150">
        <v>5</v>
      </c>
      <c r="R9" s="150">
        <v>5</v>
      </c>
      <c r="S9" s="150">
        <v>0</v>
      </c>
      <c r="T9" s="150">
        <v>5</v>
      </c>
      <c r="U9" s="76">
        <v>3.6</v>
      </c>
    </row>
    <row r="10" spans="1:21" ht="14.9" customHeight="1">
      <c r="A10" s="234" t="s">
        <v>606</v>
      </c>
      <c r="B10" s="90" t="s">
        <v>607</v>
      </c>
      <c r="C10" s="72" t="s">
        <v>600</v>
      </c>
      <c r="D10" s="73">
        <v>3614</v>
      </c>
      <c r="E10" s="73">
        <v>3752</v>
      </c>
      <c r="F10" s="73">
        <v>4120</v>
      </c>
      <c r="G10" s="73">
        <v>3938</v>
      </c>
      <c r="H10" s="73">
        <v>1931</v>
      </c>
      <c r="I10" s="73">
        <v>3471</v>
      </c>
      <c r="J10" s="74">
        <v>5.8107360265633647E-3</v>
      </c>
      <c r="K10" s="74">
        <v>1.0660980810234541E-2</v>
      </c>
      <c r="L10" s="74">
        <v>7.0388349514563103E-3</v>
      </c>
      <c r="M10" s="74">
        <v>6.6023362112747584E-3</v>
      </c>
      <c r="N10" s="74">
        <v>1.0875194199896427E-2</v>
      </c>
      <c r="O10" s="74">
        <v>8.1976164398850811E-3</v>
      </c>
      <c r="P10" s="75">
        <v>21</v>
      </c>
      <c r="Q10" s="75">
        <v>40</v>
      </c>
      <c r="R10" s="75">
        <v>29</v>
      </c>
      <c r="S10" s="75">
        <v>26</v>
      </c>
      <c r="T10" s="75">
        <v>21</v>
      </c>
      <c r="U10" s="76">
        <v>27.4</v>
      </c>
    </row>
    <row r="11" spans="1:21">
      <c r="A11" s="234"/>
      <c r="B11" s="45" t="s">
        <v>608</v>
      </c>
      <c r="C11" s="64" t="s">
        <v>600</v>
      </c>
      <c r="D11" s="77">
        <v>290</v>
      </c>
      <c r="E11" s="77">
        <v>289</v>
      </c>
      <c r="F11" s="77">
        <v>408</v>
      </c>
      <c r="G11" s="77">
        <v>338</v>
      </c>
      <c r="H11" s="77">
        <v>415</v>
      </c>
      <c r="I11" s="73">
        <v>348</v>
      </c>
      <c r="J11" s="78">
        <v>0</v>
      </c>
      <c r="K11" s="78">
        <v>3.4602076124567475E-3</v>
      </c>
      <c r="L11" s="78">
        <v>2.4509803921568627E-3</v>
      </c>
      <c r="M11" s="78">
        <v>0</v>
      </c>
      <c r="N11" s="78">
        <v>0</v>
      </c>
      <c r="O11" s="74">
        <v>1.182237600922722E-3</v>
      </c>
      <c r="P11" s="150">
        <v>0</v>
      </c>
      <c r="Q11" s="150">
        <v>1</v>
      </c>
      <c r="R11" s="150">
        <v>1</v>
      </c>
      <c r="S11" s="150">
        <v>0</v>
      </c>
      <c r="T11" s="150">
        <v>1</v>
      </c>
      <c r="U11" s="76">
        <v>0.6</v>
      </c>
    </row>
    <row r="12" spans="1:21">
      <c r="A12" s="234"/>
      <c r="B12" s="45" t="s">
        <v>609</v>
      </c>
      <c r="C12" s="79" t="s">
        <v>600</v>
      </c>
      <c r="D12" s="80">
        <v>448</v>
      </c>
      <c r="E12" s="80">
        <v>466</v>
      </c>
      <c r="F12" s="80">
        <v>561</v>
      </c>
      <c r="G12" s="80">
        <v>465</v>
      </c>
      <c r="H12" s="80">
        <v>321</v>
      </c>
      <c r="I12" s="73">
        <v>452.2</v>
      </c>
      <c r="J12" s="78">
        <v>4.464285714285714E-3</v>
      </c>
      <c r="K12" s="78">
        <v>3.8626609442060089E-2</v>
      </c>
      <c r="L12" s="78">
        <v>2.6737967914438502E-2</v>
      </c>
      <c r="M12" s="78">
        <v>1.0752688172043012E-2</v>
      </c>
      <c r="N12" s="78">
        <v>1.2461059190031152E-2</v>
      </c>
      <c r="O12" s="74">
        <v>1.8608522086571693E-2</v>
      </c>
      <c r="P12" s="150">
        <v>2</v>
      </c>
      <c r="Q12" s="150">
        <v>18</v>
      </c>
      <c r="R12" s="150">
        <v>15</v>
      </c>
      <c r="S12" s="150">
        <v>5</v>
      </c>
      <c r="T12" s="150">
        <v>3</v>
      </c>
      <c r="U12" s="76">
        <v>8.6</v>
      </c>
    </row>
    <row r="13" spans="1:21" ht="14.9" customHeight="1">
      <c r="A13" s="234"/>
      <c r="B13" s="44" t="s">
        <v>610</v>
      </c>
      <c r="C13" s="79" t="s">
        <v>600</v>
      </c>
      <c r="D13" s="80">
        <v>241</v>
      </c>
      <c r="E13" s="80">
        <v>236</v>
      </c>
      <c r="F13" s="80">
        <v>205</v>
      </c>
      <c r="G13" s="80">
        <v>78</v>
      </c>
      <c r="H13" s="80">
        <v>96</v>
      </c>
      <c r="I13" s="73">
        <v>171.2</v>
      </c>
      <c r="J13" s="81" t="s">
        <v>37</v>
      </c>
      <c r="K13" s="81" t="s">
        <v>37</v>
      </c>
      <c r="L13" s="81" t="s">
        <v>37</v>
      </c>
      <c r="M13" s="81" t="s">
        <v>37</v>
      </c>
      <c r="N13" s="81" t="s">
        <v>37</v>
      </c>
      <c r="O13" s="82" t="s">
        <v>37</v>
      </c>
      <c r="P13" s="150" t="s">
        <v>37</v>
      </c>
      <c r="Q13" s="150" t="s">
        <v>37</v>
      </c>
      <c r="R13" s="150" t="s">
        <v>37</v>
      </c>
      <c r="S13" s="150" t="s">
        <v>37</v>
      </c>
      <c r="T13" s="150" t="s">
        <v>37</v>
      </c>
      <c r="U13" s="76" t="s">
        <v>37</v>
      </c>
    </row>
    <row r="14" spans="1:21" ht="14.9" customHeight="1">
      <c r="A14" s="234"/>
      <c r="B14" s="44" t="s">
        <v>611</v>
      </c>
      <c r="C14" s="79" t="s">
        <v>600</v>
      </c>
      <c r="D14" s="77">
        <v>229</v>
      </c>
      <c r="E14" s="77">
        <v>191</v>
      </c>
      <c r="F14" s="77">
        <v>236</v>
      </c>
      <c r="G14" s="77">
        <v>274</v>
      </c>
      <c r="H14" s="77">
        <v>175</v>
      </c>
      <c r="I14" s="73">
        <v>221</v>
      </c>
      <c r="J14" s="78">
        <v>4.3668122270742356E-3</v>
      </c>
      <c r="K14" s="78">
        <v>5.235602094240838E-3</v>
      </c>
      <c r="L14" s="78">
        <v>4.2372881355932203E-3</v>
      </c>
      <c r="M14" s="78">
        <v>0</v>
      </c>
      <c r="N14" s="78">
        <v>1.1428571428571429E-2</v>
      </c>
      <c r="O14" s="74">
        <v>5.0536547770959452E-3</v>
      </c>
      <c r="P14" s="83">
        <v>1</v>
      </c>
      <c r="Q14" s="83">
        <v>1</v>
      </c>
      <c r="R14" s="83">
        <v>1</v>
      </c>
      <c r="S14" s="83">
        <v>0</v>
      </c>
      <c r="T14" s="83">
        <v>2</v>
      </c>
      <c r="U14" s="76">
        <v>1</v>
      </c>
    </row>
    <row r="15" spans="1:21">
      <c r="A15" s="234"/>
      <c r="B15" s="44" t="s">
        <v>612</v>
      </c>
      <c r="C15" s="79" t="s">
        <v>613</v>
      </c>
      <c r="D15" s="77" t="s">
        <v>37</v>
      </c>
      <c r="E15" s="77" t="s">
        <v>37</v>
      </c>
      <c r="F15" s="77" t="s">
        <v>37</v>
      </c>
      <c r="G15" s="77" t="s">
        <v>37</v>
      </c>
      <c r="H15" s="77" t="s">
        <v>37</v>
      </c>
      <c r="I15" s="84" t="s">
        <v>37</v>
      </c>
      <c r="J15" s="81" t="s">
        <v>37</v>
      </c>
      <c r="K15" s="81" t="s">
        <v>37</v>
      </c>
      <c r="L15" s="81" t="s">
        <v>37</v>
      </c>
      <c r="M15" s="81" t="s">
        <v>37</v>
      </c>
      <c r="N15" s="81" t="s">
        <v>37</v>
      </c>
      <c r="O15" s="82" t="s">
        <v>37</v>
      </c>
      <c r="P15" s="150" t="s">
        <v>37</v>
      </c>
      <c r="Q15" s="150" t="s">
        <v>37</v>
      </c>
      <c r="R15" s="150" t="s">
        <v>37</v>
      </c>
      <c r="S15" s="150" t="s">
        <v>37</v>
      </c>
      <c r="T15" s="150" t="s">
        <v>37</v>
      </c>
      <c r="U15" s="76" t="s">
        <v>37</v>
      </c>
    </row>
    <row r="16" spans="1:21">
      <c r="A16" s="234"/>
      <c r="B16" s="44" t="s">
        <v>614</v>
      </c>
      <c r="C16" s="79" t="s">
        <v>600</v>
      </c>
      <c r="D16" s="77">
        <v>110</v>
      </c>
      <c r="E16" s="77">
        <v>138</v>
      </c>
      <c r="F16" s="77">
        <v>110</v>
      </c>
      <c r="G16" s="77">
        <v>86</v>
      </c>
      <c r="H16" s="77">
        <v>49</v>
      </c>
      <c r="I16" s="73">
        <v>98.6</v>
      </c>
      <c r="J16" s="78">
        <v>1.8181818181818181E-2</v>
      </c>
      <c r="K16" s="78">
        <v>0</v>
      </c>
      <c r="L16" s="78">
        <v>1.8181818181818181E-2</v>
      </c>
      <c r="M16" s="78">
        <v>0</v>
      </c>
      <c r="N16" s="78">
        <v>2.0408163265306121E-2</v>
      </c>
      <c r="O16" s="74">
        <v>1.1354359925788496E-2</v>
      </c>
      <c r="P16" s="83">
        <v>2</v>
      </c>
      <c r="Q16" s="83">
        <v>0</v>
      </c>
      <c r="R16" s="83">
        <v>2</v>
      </c>
      <c r="S16" s="83">
        <v>0</v>
      </c>
      <c r="T16" s="83">
        <v>1</v>
      </c>
      <c r="U16" s="76">
        <v>1</v>
      </c>
    </row>
    <row r="17" spans="1:21">
      <c r="A17" s="234"/>
      <c r="B17" s="44" t="s">
        <v>615</v>
      </c>
      <c r="C17" s="79" t="s">
        <v>600</v>
      </c>
      <c r="D17" s="77">
        <v>56</v>
      </c>
      <c r="E17" s="77">
        <v>60</v>
      </c>
      <c r="F17" s="77">
        <v>51</v>
      </c>
      <c r="G17" s="77">
        <v>56</v>
      </c>
      <c r="H17" s="77">
        <v>27</v>
      </c>
      <c r="I17" s="73">
        <v>50</v>
      </c>
      <c r="J17" s="78">
        <v>0</v>
      </c>
      <c r="K17" s="78">
        <v>0</v>
      </c>
      <c r="L17" s="78">
        <v>0</v>
      </c>
      <c r="M17" s="78">
        <v>1.7857142857142856E-2</v>
      </c>
      <c r="N17" s="78">
        <v>0</v>
      </c>
      <c r="O17" s="74">
        <v>3.5714285714285713E-3</v>
      </c>
      <c r="P17" s="83">
        <v>0</v>
      </c>
      <c r="Q17" s="83">
        <v>0</v>
      </c>
      <c r="R17" s="83">
        <v>0</v>
      </c>
      <c r="S17" s="83">
        <v>1</v>
      </c>
      <c r="T17" s="83">
        <v>0</v>
      </c>
      <c r="U17" s="76">
        <v>0.2</v>
      </c>
    </row>
    <row r="18" spans="1:21">
      <c r="A18" s="234"/>
      <c r="B18" s="44" t="s">
        <v>616</v>
      </c>
      <c r="C18" s="79" t="s">
        <v>600</v>
      </c>
      <c r="D18" s="77">
        <v>1739</v>
      </c>
      <c r="E18" s="77">
        <v>1587</v>
      </c>
      <c r="F18" s="77">
        <v>1854</v>
      </c>
      <c r="G18" s="77">
        <v>1681</v>
      </c>
      <c r="H18" s="77">
        <v>435</v>
      </c>
      <c r="I18" s="73">
        <v>1459.2</v>
      </c>
      <c r="J18" s="78">
        <v>1.7251293847038527E-3</v>
      </c>
      <c r="K18" s="78">
        <v>1.260239445494644E-3</v>
      </c>
      <c r="L18" s="78">
        <v>1.0787486515641855E-3</v>
      </c>
      <c r="M18" s="78">
        <v>5.9488399762046397E-3</v>
      </c>
      <c r="N18" s="78">
        <v>4.5977011494252873E-3</v>
      </c>
      <c r="O18" s="74">
        <v>2.922131721478522E-3</v>
      </c>
      <c r="P18" s="83">
        <v>3</v>
      </c>
      <c r="Q18" s="83">
        <v>2</v>
      </c>
      <c r="R18" s="83">
        <v>2</v>
      </c>
      <c r="S18" s="83">
        <v>10</v>
      </c>
      <c r="T18" s="83">
        <v>2</v>
      </c>
      <c r="U18" s="76">
        <v>3.8</v>
      </c>
    </row>
    <row r="19" spans="1:21">
      <c r="A19" s="234"/>
      <c r="B19" s="44" t="s">
        <v>617</v>
      </c>
      <c r="C19" s="79" t="s">
        <v>600</v>
      </c>
      <c r="D19" s="77">
        <v>131</v>
      </c>
      <c r="E19" s="77">
        <v>155</v>
      </c>
      <c r="F19" s="77">
        <v>177</v>
      </c>
      <c r="G19" s="77">
        <v>246</v>
      </c>
      <c r="H19" s="77">
        <v>160</v>
      </c>
      <c r="I19" s="73">
        <v>173.8</v>
      </c>
      <c r="J19" s="78">
        <v>7.6335877862595417E-3</v>
      </c>
      <c r="K19" s="78">
        <v>1.2903225806451613E-2</v>
      </c>
      <c r="L19" s="78">
        <v>5.6497175141242938E-3</v>
      </c>
      <c r="M19" s="78">
        <v>4.0650406504065045E-3</v>
      </c>
      <c r="N19" s="78">
        <v>6.2500000000000003E-3</v>
      </c>
      <c r="O19" s="74">
        <v>7.3003143514483908E-3</v>
      </c>
      <c r="P19" s="83">
        <v>1</v>
      </c>
      <c r="Q19" s="83">
        <v>2</v>
      </c>
      <c r="R19" s="83">
        <v>1</v>
      </c>
      <c r="S19" s="83">
        <v>1</v>
      </c>
      <c r="T19" s="83">
        <v>1</v>
      </c>
      <c r="U19" s="76">
        <v>1.2</v>
      </c>
    </row>
    <row r="20" spans="1:21">
      <c r="A20" s="234"/>
      <c r="B20" s="44" t="s">
        <v>618</v>
      </c>
      <c r="C20" s="79" t="s">
        <v>600</v>
      </c>
      <c r="D20" s="77">
        <v>44</v>
      </c>
      <c r="E20" s="77">
        <v>79</v>
      </c>
      <c r="F20" s="77">
        <v>111</v>
      </c>
      <c r="G20" s="77">
        <v>111</v>
      </c>
      <c r="H20" s="77">
        <v>93</v>
      </c>
      <c r="I20" s="73">
        <v>87.6</v>
      </c>
      <c r="J20" s="78">
        <v>2.2727272727272728E-2</v>
      </c>
      <c r="K20" s="78">
        <v>2.5316455696202531E-2</v>
      </c>
      <c r="L20" s="78">
        <v>1.8018018018018018E-2</v>
      </c>
      <c r="M20" s="78">
        <v>9.0090090090090089E-3</v>
      </c>
      <c r="N20" s="78">
        <v>2.1505376344086023E-2</v>
      </c>
      <c r="O20" s="74">
        <v>1.9315226358917664E-2</v>
      </c>
      <c r="P20" s="83">
        <v>1</v>
      </c>
      <c r="Q20" s="83">
        <v>2</v>
      </c>
      <c r="R20" s="83">
        <v>2</v>
      </c>
      <c r="S20" s="83">
        <v>1</v>
      </c>
      <c r="T20" s="83">
        <v>2</v>
      </c>
      <c r="U20" s="76">
        <v>1.6</v>
      </c>
    </row>
    <row r="21" spans="1:21">
      <c r="A21" s="234"/>
      <c r="B21" s="44" t="s">
        <v>619</v>
      </c>
      <c r="C21" s="79" t="s">
        <v>600</v>
      </c>
      <c r="D21" s="77">
        <v>409</v>
      </c>
      <c r="E21" s="77">
        <v>500</v>
      </c>
      <c r="F21" s="77">
        <v>427</v>
      </c>
      <c r="G21" s="77">
        <v>397</v>
      </c>
      <c r="H21" s="77">
        <v>122</v>
      </c>
      <c r="I21" s="73">
        <v>371</v>
      </c>
      <c r="J21" s="78">
        <v>9.7799511002444987E-3</v>
      </c>
      <c r="K21" s="78">
        <v>8.0000000000000002E-3</v>
      </c>
      <c r="L21" s="78">
        <v>7.0257611241217799E-3</v>
      </c>
      <c r="M21" s="78">
        <v>2.5188916876574307E-3</v>
      </c>
      <c r="N21" s="78">
        <v>5.737704918032787E-2</v>
      </c>
      <c r="O21" s="74">
        <v>1.6940330618470317E-2</v>
      </c>
      <c r="P21" s="83">
        <v>4</v>
      </c>
      <c r="Q21" s="83">
        <v>4</v>
      </c>
      <c r="R21" s="83">
        <v>3</v>
      </c>
      <c r="S21" s="83">
        <v>1</v>
      </c>
      <c r="T21" s="83">
        <v>7</v>
      </c>
      <c r="U21" s="76">
        <v>3.8</v>
      </c>
    </row>
    <row r="22" spans="1:21">
      <c r="A22" s="234"/>
      <c r="B22" s="44" t="s">
        <v>620</v>
      </c>
      <c r="C22" s="62" t="s">
        <v>600</v>
      </c>
      <c r="D22" s="77">
        <v>158</v>
      </c>
      <c r="E22" s="77">
        <v>287</v>
      </c>
      <c r="F22" s="77">
        <v>185</v>
      </c>
      <c r="G22" s="77">
        <v>284</v>
      </c>
      <c r="H22" s="77">
        <v>134</v>
      </c>
      <c r="I22" s="73">
        <v>209.6</v>
      </c>
      <c r="J22" s="78">
        <v>4.4303797468354431E-2</v>
      </c>
      <c r="K22" s="78">
        <v>3.484320557491289E-2</v>
      </c>
      <c r="L22" s="78">
        <v>1.0810810810810811E-2</v>
      </c>
      <c r="M22" s="78">
        <v>2.464788732394366E-2</v>
      </c>
      <c r="N22" s="78">
        <v>1.4925373134328358E-2</v>
      </c>
      <c r="O22" s="74">
        <v>2.590621486247003E-2</v>
      </c>
      <c r="P22" s="150">
        <v>7</v>
      </c>
      <c r="Q22" s="150">
        <v>10</v>
      </c>
      <c r="R22" s="150">
        <v>2</v>
      </c>
      <c r="S22" s="150">
        <v>7</v>
      </c>
      <c r="T22" s="150">
        <v>2</v>
      </c>
      <c r="U22" s="76">
        <v>5.6</v>
      </c>
    </row>
    <row r="23" spans="1:21">
      <c r="A23" s="235" t="s">
        <v>621</v>
      </c>
      <c r="B23" s="235"/>
      <c r="C23" s="85" t="s">
        <v>600</v>
      </c>
      <c r="D23" s="77">
        <v>58</v>
      </c>
      <c r="E23" s="77">
        <v>87</v>
      </c>
      <c r="F23" s="77">
        <v>72</v>
      </c>
      <c r="G23" s="77">
        <v>40</v>
      </c>
      <c r="H23" s="77">
        <v>38</v>
      </c>
      <c r="I23" s="73">
        <v>59</v>
      </c>
      <c r="J23" s="86">
        <v>3.4482758620689655E-2</v>
      </c>
      <c r="K23" s="78">
        <v>1.1494252873563218E-2</v>
      </c>
      <c r="L23" s="78">
        <v>4.1666666666666664E-2</v>
      </c>
      <c r="M23" s="78">
        <v>7.4999999999999997E-2</v>
      </c>
      <c r="N23" s="78">
        <v>0.15789473684210525</v>
      </c>
      <c r="O23" s="74">
        <v>6.4107683000604959E-2</v>
      </c>
      <c r="P23" s="87">
        <v>2</v>
      </c>
      <c r="Q23" s="87">
        <v>1</v>
      </c>
      <c r="R23" s="87">
        <v>3</v>
      </c>
      <c r="S23" s="87">
        <v>3</v>
      </c>
      <c r="T23" s="87">
        <v>7</v>
      </c>
      <c r="U23" s="88">
        <v>3.2</v>
      </c>
    </row>
    <row r="24" spans="1:21">
      <c r="A24" s="236" t="s">
        <v>495</v>
      </c>
      <c r="B24" s="236"/>
      <c r="C24" s="79" t="s">
        <v>600</v>
      </c>
      <c r="D24" s="77">
        <v>4312</v>
      </c>
      <c r="E24" s="77">
        <v>4100</v>
      </c>
      <c r="F24" s="77">
        <v>4118</v>
      </c>
      <c r="G24" s="77">
        <v>6601</v>
      </c>
      <c r="H24" s="77">
        <v>15687</v>
      </c>
      <c r="I24" s="84">
        <v>6963.6</v>
      </c>
      <c r="J24" s="86">
        <v>6.4935064935064939E-3</v>
      </c>
      <c r="K24" s="78">
        <v>1.4634146341463415E-3</v>
      </c>
      <c r="L24" s="78">
        <v>3.1568722680913063E-3</v>
      </c>
      <c r="M24" s="78">
        <v>1.0604453870625664E-3</v>
      </c>
      <c r="N24" s="78">
        <v>8.2871167208516605E-4</v>
      </c>
      <c r="O24" s="74">
        <v>2.6005900909783749E-3</v>
      </c>
      <c r="P24" s="83">
        <v>28</v>
      </c>
      <c r="Q24" s="83">
        <v>6</v>
      </c>
      <c r="R24" s="83">
        <v>13</v>
      </c>
      <c r="S24" s="83">
        <v>7</v>
      </c>
      <c r="T24" s="83">
        <v>15</v>
      </c>
      <c r="U24" s="76">
        <v>13.8</v>
      </c>
    </row>
    <row r="25" spans="1:21">
      <c r="A25" s="41" t="s">
        <v>622</v>
      </c>
      <c r="B25" s="11"/>
      <c r="C25" s="42"/>
      <c r="D25" s="42"/>
      <c r="E25" s="42"/>
      <c r="F25" s="42"/>
    </row>
    <row r="26" spans="1:21"/>
    <row r="27" spans="1:21"/>
    <row r="28" spans="1:21"/>
    <row r="29" spans="1:21"/>
  </sheetData>
  <mergeCells count="9">
    <mergeCell ref="P2:U2"/>
    <mergeCell ref="A4:A9"/>
    <mergeCell ref="A10:A22"/>
    <mergeCell ref="A23:B23"/>
    <mergeCell ref="A24:B24"/>
    <mergeCell ref="A2:B3"/>
    <mergeCell ref="C2:C3"/>
    <mergeCell ref="D2:I2"/>
    <mergeCell ref="J2:O2"/>
  </mergeCells>
  <printOptions horizontalCentered="1"/>
  <pageMargins left="0.25" right="0.25" top="0.75" bottom="0.75" header="0.3" footer="0.3"/>
  <pageSetup scale="68" fitToHeight="0" orientation="landscape" r:id="rId1"/>
  <headerFooter scaleWithDoc="0">
    <oddFooter>&amp;C&amp;A
Appendix B - &amp;P of &amp;N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X2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2.26953125" customWidth="1"/>
    <col min="2" max="2" width="32.26953125" customWidth="1"/>
    <col min="3" max="3" width="12.7265625" customWidth="1"/>
    <col min="4" max="7" width="9.26953125" bestFit="1" customWidth="1"/>
    <col min="8" max="8" width="10.26953125" bestFit="1" customWidth="1"/>
    <col min="9" max="9" width="10.453125" customWidth="1"/>
    <col min="10" max="11" width="7.7265625" bestFit="1" customWidth="1"/>
    <col min="12" max="14" width="7.26953125" bestFit="1" customWidth="1"/>
    <col min="15" max="15" width="9.26953125" bestFit="1" customWidth="1"/>
    <col min="16" max="20" width="5.7265625" customWidth="1"/>
    <col min="21" max="21" width="7.7265625" customWidth="1"/>
    <col min="22" max="22" width="1.54296875" customWidth="1"/>
    <col min="23" max="24" width="8.7265625" hidden="1" customWidth="1"/>
  </cols>
  <sheetData>
    <row r="1" spans="1:21" ht="15.5">
      <c r="A1" s="34" t="s">
        <v>623</v>
      </c>
      <c r="B1" s="28"/>
      <c r="C1" s="28"/>
      <c r="D1" s="28"/>
      <c r="E1" s="28"/>
      <c r="F1" s="28"/>
      <c r="G1" s="28"/>
      <c r="H1" s="28"/>
      <c r="I1" s="28"/>
      <c r="J1" s="28"/>
      <c r="K1" s="28"/>
      <c r="L1" s="28"/>
      <c r="M1" s="28"/>
      <c r="N1" s="28"/>
      <c r="O1" s="28"/>
      <c r="P1" s="28"/>
      <c r="Q1" s="28"/>
      <c r="R1" s="28"/>
      <c r="S1" s="28"/>
      <c r="T1" s="28"/>
      <c r="U1" s="28"/>
    </row>
    <row r="2" spans="1:21" ht="41.5" customHeight="1">
      <c r="A2" s="213" t="s">
        <v>592</v>
      </c>
      <c r="B2" s="213"/>
      <c r="C2" s="237" t="s">
        <v>593</v>
      </c>
      <c r="D2" s="213" t="s">
        <v>594</v>
      </c>
      <c r="E2" s="213"/>
      <c r="F2" s="213"/>
      <c r="G2" s="213"/>
      <c r="H2" s="213"/>
      <c r="I2" s="213"/>
      <c r="J2" s="213" t="s">
        <v>595</v>
      </c>
      <c r="K2" s="213"/>
      <c r="L2" s="213"/>
      <c r="M2" s="213"/>
      <c r="N2" s="213"/>
      <c r="O2" s="213"/>
      <c r="P2" s="213" t="s">
        <v>596</v>
      </c>
      <c r="Q2" s="213"/>
      <c r="R2" s="213"/>
      <c r="S2" s="213"/>
      <c r="T2" s="213"/>
      <c r="U2" s="213"/>
    </row>
    <row r="3" spans="1:21" ht="58.5" customHeight="1">
      <c r="A3" s="213"/>
      <c r="B3" s="213"/>
      <c r="C3" s="237"/>
      <c r="D3" s="31">
        <v>2015</v>
      </c>
      <c r="E3" s="31">
        <v>2016</v>
      </c>
      <c r="F3" s="31">
        <v>2017</v>
      </c>
      <c r="G3" s="31">
        <v>2018</v>
      </c>
      <c r="H3" s="31">
        <v>2019</v>
      </c>
      <c r="I3" s="31" t="s">
        <v>597</v>
      </c>
      <c r="J3" s="31">
        <v>2015</v>
      </c>
      <c r="K3" s="31">
        <v>2016</v>
      </c>
      <c r="L3" s="31">
        <v>2017</v>
      </c>
      <c r="M3" s="31">
        <v>2018</v>
      </c>
      <c r="N3" s="31">
        <v>2019</v>
      </c>
      <c r="O3" s="31" t="s">
        <v>597</v>
      </c>
      <c r="P3" s="31">
        <v>2015</v>
      </c>
      <c r="Q3" s="31">
        <v>2016</v>
      </c>
      <c r="R3" s="31">
        <v>2017</v>
      </c>
      <c r="S3" s="31">
        <v>2018</v>
      </c>
      <c r="T3" s="31">
        <v>2019</v>
      </c>
      <c r="U3" s="31" t="s">
        <v>597</v>
      </c>
    </row>
    <row r="4" spans="1:21" ht="15" customHeight="1">
      <c r="A4" s="238" t="s">
        <v>598</v>
      </c>
      <c r="B4" s="43" t="s">
        <v>599</v>
      </c>
      <c r="C4" s="72" t="s">
        <v>600</v>
      </c>
      <c r="D4" s="73">
        <v>622</v>
      </c>
      <c r="E4" s="73">
        <v>815</v>
      </c>
      <c r="F4" s="73">
        <v>836</v>
      </c>
      <c r="G4" s="73">
        <v>821</v>
      </c>
      <c r="H4" s="73">
        <v>575</v>
      </c>
      <c r="I4" s="73">
        <v>733.8</v>
      </c>
      <c r="J4" s="74">
        <v>9.6463022508038593E-3</v>
      </c>
      <c r="K4" s="74">
        <v>7.3619631901840491E-3</v>
      </c>
      <c r="L4" s="74">
        <v>5.9808612440191387E-3</v>
      </c>
      <c r="M4" s="74">
        <v>0</v>
      </c>
      <c r="N4" s="74">
        <v>1.0434782608695653E-2</v>
      </c>
      <c r="O4" s="74">
        <v>6.6847818587405404E-3</v>
      </c>
      <c r="P4" s="75">
        <v>6</v>
      </c>
      <c r="Q4" s="75">
        <v>6</v>
      </c>
      <c r="R4" s="75">
        <v>5</v>
      </c>
      <c r="S4" s="75">
        <v>0</v>
      </c>
      <c r="T4" s="75">
        <v>6</v>
      </c>
      <c r="U4" s="76">
        <v>4.5999999999999996</v>
      </c>
    </row>
    <row r="5" spans="1:21">
      <c r="A5" s="239"/>
      <c r="B5" s="44" t="s">
        <v>601</v>
      </c>
      <c r="C5" s="62" t="s">
        <v>600</v>
      </c>
      <c r="D5" s="77">
        <v>494</v>
      </c>
      <c r="E5" s="77">
        <v>598</v>
      </c>
      <c r="F5" s="77">
        <v>633</v>
      </c>
      <c r="G5" s="77">
        <v>630</v>
      </c>
      <c r="H5" s="77">
        <v>456</v>
      </c>
      <c r="I5" s="73">
        <v>562.20000000000005</v>
      </c>
      <c r="J5" s="78">
        <v>6.0728744939271256E-3</v>
      </c>
      <c r="K5" s="78">
        <v>3.3444816053511705E-3</v>
      </c>
      <c r="L5" s="78">
        <v>4.7393364928909956E-3</v>
      </c>
      <c r="M5" s="78">
        <v>0</v>
      </c>
      <c r="N5" s="78">
        <v>6.5789473684210523E-3</v>
      </c>
      <c r="O5" s="74">
        <v>4.1471279921180687E-3</v>
      </c>
      <c r="P5" s="150">
        <v>3</v>
      </c>
      <c r="Q5" s="150">
        <v>2</v>
      </c>
      <c r="R5" s="150">
        <v>3</v>
      </c>
      <c r="S5" s="150">
        <v>0</v>
      </c>
      <c r="T5" s="150">
        <v>3</v>
      </c>
      <c r="U5" s="76">
        <v>2.2000000000000002</v>
      </c>
    </row>
    <row r="6" spans="1:21">
      <c r="A6" s="239"/>
      <c r="B6" s="44" t="s">
        <v>602</v>
      </c>
      <c r="C6" s="62" t="s">
        <v>600</v>
      </c>
      <c r="D6" s="77">
        <v>4</v>
      </c>
      <c r="E6" s="77">
        <v>50</v>
      </c>
      <c r="F6" s="77">
        <v>83</v>
      </c>
      <c r="G6" s="77">
        <v>62</v>
      </c>
      <c r="H6" s="77">
        <v>17</v>
      </c>
      <c r="I6" s="73">
        <v>43.2</v>
      </c>
      <c r="J6" s="78">
        <v>0.25</v>
      </c>
      <c r="K6" s="78">
        <v>0.02</v>
      </c>
      <c r="L6" s="78">
        <v>2.4096385542168676E-2</v>
      </c>
      <c r="M6" s="78">
        <v>0</v>
      </c>
      <c r="N6" s="78">
        <v>0.11764705882352941</v>
      </c>
      <c r="O6" s="74">
        <v>8.2348688873139619E-2</v>
      </c>
      <c r="P6" s="150">
        <v>1</v>
      </c>
      <c r="Q6" s="150">
        <v>1</v>
      </c>
      <c r="R6" s="150">
        <v>2</v>
      </c>
      <c r="S6" s="150">
        <v>0</v>
      </c>
      <c r="T6" s="150">
        <v>2</v>
      </c>
      <c r="U6" s="76">
        <v>1.2</v>
      </c>
    </row>
    <row r="7" spans="1:21">
      <c r="A7" s="239"/>
      <c r="B7" s="44" t="s">
        <v>603</v>
      </c>
      <c r="C7" s="62" t="s">
        <v>600</v>
      </c>
      <c r="D7" s="77">
        <v>40</v>
      </c>
      <c r="E7" s="77">
        <v>25</v>
      </c>
      <c r="F7" s="77">
        <v>20</v>
      </c>
      <c r="G7" s="77">
        <v>14</v>
      </c>
      <c r="H7" s="77">
        <v>24</v>
      </c>
      <c r="I7" s="73">
        <v>24.6</v>
      </c>
      <c r="J7" s="78">
        <v>0</v>
      </c>
      <c r="K7" s="78">
        <v>0.04</v>
      </c>
      <c r="L7" s="78">
        <v>0</v>
      </c>
      <c r="M7" s="78">
        <v>0</v>
      </c>
      <c r="N7" s="78">
        <v>0</v>
      </c>
      <c r="O7" s="74">
        <v>8.0000000000000002E-3</v>
      </c>
      <c r="P7" s="150">
        <v>0</v>
      </c>
      <c r="Q7" s="150">
        <v>1</v>
      </c>
      <c r="R7" s="150">
        <v>0</v>
      </c>
      <c r="S7" s="150">
        <v>0</v>
      </c>
      <c r="T7" s="150">
        <v>0</v>
      </c>
      <c r="U7" s="76">
        <v>0.2</v>
      </c>
    </row>
    <row r="8" spans="1:21">
      <c r="A8" s="239"/>
      <c r="B8" s="44" t="s">
        <v>604</v>
      </c>
      <c r="C8" s="62" t="s">
        <v>600</v>
      </c>
      <c r="D8" s="77">
        <v>32</v>
      </c>
      <c r="E8" s="77">
        <v>23</v>
      </c>
      <c r="F8" s="77">
        <v>52</v>
      </c>
      <c r="G8" s="77">
        <v>30</v>
      </c>
      <c r="H8" s="77">
        <v>25</v>
      </c>
      <c r="I8" s="73">
        <v>32.4</v>
      </c>
      <c r="J8" s="78">
        <v>3.125E-2</v>
      </c>
      <c r="K8" s="78">
        <v>4.3478260869565216E-2</v>
      </c>
      <c r="L8" s="78">
        <v>0</v>
      </c>
      <c r="M8" s="78">
        <v>0</v>
      </c>
      <c r="N8" s="78">
        <v>0.04</v>
      </c>
      <c r="O8" s="74">
        <v>2.2945652173913044E-2</v>
      </c>
      <c r="P8" s="150">
        <v>1</v>
      </c>
      <c r="Q8" s="150">
        <v>1</v>
      </c>
      <c r="R8" s="150">
        <v>0</v>
      </c>
      <c r="S8" s="150">
        <v>0</v>
      </c>
      <c r="T8" s="150">
        <v>1</v>
      </c>
      <c r="U8" s="76">
        <v>0.6</v>
      </c>
    </row>
    <row r="9" spans="1:21">
      <c r="A9" s="240"/>
      <c r="B9" s="44" t="s">
        <v>605</v>
      </c>
      <c r="C9" s="89" t="s">
        <v>600</v>
      </c>
      <c r="D9" s="77">
        <v>52</v>
      </c>
      <c r="E9" s="77">
        <v>119</v>
      </c>
      <c r="F9" s="77">
        <v>48</v>
      </c>
      <c r="G9" s="77">
        <v>85</v>
      </c>
      <c r="H9" s="77">
        <v>53</v>
      </c>
      <c r="I9" s="73">
        <v>71.400000000000006</v>
      </c>
      <c r="J9" s="78">
        <v>1.9230769230769232E-2</v>
      </c>
      <c r="K9" s="78">
        <v>8.4033613445378148E-3</v>
      </c>
      <c r="L9" s="78">
        <v>0</v>
      </c>
      <c r="M9" s="78">
        <v>0</v>
      </c>
      <c r="N9" s="78">
        <v>0</v>
      </c>
      <c r="O9" s="74">
        <v>5.5268261150614086E-3</v>
      </c>
      <c r="P9" s="150">
        <v>1</v>
      </c>
      <c r="Q9" s="150">
        <v>1</v>
      </c>
      <c r="R9" s="150">
        <v>0</v>
      </c>
      <c r="S9" s="150">
        <v>0</v>
      </c>
      <c r="T9" s="150">
        <v>0</v>
      </c>
      <c r="U9" s="76">
        <v>0.4</v>
      </c>
    </row>
    <row r="10" spans="1:21" ht="14.9" customHeight="1">
      <c r="A10" s="241" t="s">
        <v>606</v>
      </c>
      <c r="B10" s="90" t="s">
        <v>607</v>
      </c>
      <c r="C10" s="72" t="s">
        <v>600</v>
      </c>
      <c r="D10" s="73">
        <v>72</v>
      </c>
      <c r="E10" s="73">
        <v>48</v>
      </c>
      <c r="F10" s="73">
        <v>71</v>
      </c>
      <c r="G10" s="73">
        <v>115</v>
      </c>
      <c r="H10" s="73">
        <v>58</v>
      </c>
      <c r="I10" s="73">
        <v>72.800000000000011</v>
      </c>
      <c r="J10" s="74">
        <v>0</v>
      </c>
      <c r="K10" s="74">
        <v>0</v>
      </c>
      <c r="L10" s="74">
        <v>2.8169014084507043E-2</v>
      </c>
      <c r="M10" s="74">
        <v>1.7391304347826087E-2</v>
      </c>
      <c r="N10" s="74">
        <v>5.1724137931034482E-2</v>
      </c>
      <c r="O10" s="74">
        <v>1.945689127267352E-2</v>
      </c>
      <c r="P10" s="75">
        <v>0</v>
      </c>
      <c r="Q10" s="75">
        <v>0</v>
      </c>
      <c r="R10" s="75">
        <v>2</v>
      </c>
      <c r="S10" s="75">
        <v>2</v>
      </c>
      <c r="T10" s="75">
        <v>3</v>
      </c>
      <c r="U10" s="76">
        <v>1.4</v>
      </c>
    </row>
    <row r="11" spans="1:21" ht="14.9" customHeight="1">
      <c r="A11" s="234"/>
      <c r="B11" s="91" t="s">
        <v>608</v>
      </c>
      <c r="C11" s="62" t="s">
        <v>600</v>
      </c>
      <c r="D11" s="77" t="s">
        <v>37</v>
      </c>
      <c r="E11" s="77" t="s">
        <v>37</v>
      </c>
      <c r="F11" s="77" t="s">
        <v>37</v>
      </c>
      <c r="G11" s="77" t="s">
        <v>37</v>
      </c>
      <c r="H11" s="77" t="s">
        <v>37</v>
      </c>
      <c r="I11" s="73" t="s">
        <v>37</v>
      </c>
      <c r="J11" s="78" t="s">
        <v>37</v>
      </c>
      <c r="K11" s="78" t="s">
        <v>37</v>
      </c>
      <c r="L11" s="78" t="s">
        <v>37</v>
      </c>
      <c r="M11" s="78" t="s">
        <v>37</v>
      </c>
      <c r="N11" s="78" t="s">
        <v>37</v>
      </c>
      <c r="O11" s="74" t="s">
        <v>37</v>
      </c>
      <c r="P11" s="150" t="s">
        <v>37</v>
      </c>
      <c r="Q11" s="150" t="s">
        <v>37</v>
      </c>
      <c r="R11" s="150" t="s">
        <v>37</v>
      </c>
      <c r="S11" s="150" t="s">
        <v>37</v>
      </c>
      <c r="T11" s="150" t="s">
        <v>37</v>
      </c>
      <c r="U11" s="76" t="s">
        <v>37</v>
      </c>
    </row>
    <row r="12" spans="1:21" ht="14.9" customHeight="1">
      <c r="A12" s="234"/>
      <c r="B12" s="91" t="s">
        <v>609</v>
      </c>
      <c r="C12" s="62" t="s">
        <v>600</v>
      </c>
      <c r="D12" s="80">
        <v>4</v>
      </c>
      <c r="E12" s="80">
        <v>7</v>
      </c>
      <c r="F12" s="80">
        <v>12</v>
      </c>
      <c r="G12" s="80">
        <v>26</v>
      </c>
      <c r="H12" s="80">
        <v>6</v>
      </c>
      <c r="I12" s="73">
        <v>11</v>
      </c>
      <c r="J12" s="78">
        <v>0</v>
      </c>
      <c r="K12" s="78">
        <v>0</v>
      </c>
      <c r="L12" s="78">
        <v>0</v>
      </c>
      <c r="M12" s="78">
        <v>0</v>
      </c>
      <c r="N12" s="78">
        <v>0.33333333333333331</v>
      </c>
      <c r="O12" s="74">
        <v>6.6666666666666666E-2</v>
      </c>
      <c r="P12" s="150">
        <v>0</v>
      </c>
      <c r="Q12" s="150">
        <v>0</v>
      </c>
      <c r="R12" s="150">
        <v>0</v>
      </c>
      <c r="S12" s="150">
        <v>0</v>
      </c>
      <c r="T12" s="150">
        <v>2</v>
      </c>
      <c r="U12" s="76">
        <v>0.4</v>
      </c>
    </row>
    <row r="13" spans="1:21" ht="14.9" customHeight="1">
      <c r="A13" s="234"/>
      <c r="B13" s="92" t="s">
        <v>610</v>
      </c>
      <c r="C13" s="62" t="s">
        <v>600</v>
      </c>
      <c r="D13" s="80">
        <v>0</v>
      </c>
      <c r="E13" s="80">
        <v>7</v>
      </c>
      <c r="F13" s="80">
        <v>12</v>
      </c>
      <c r="G13" s="80">
        <v>7</v>
      </c>
      <c r="H13" s="80">
        <v>2</v>
      </c>
      <c r="I13" s="73">
        <v>5.6</v>
      </c>
      <c r="J13" s="81" t="s">
        <v>37</v>
      </c>
      <c r="K13" s="81" t="s">
        <v>37</v>
      </c>
      <c r="L13" s="81" t="s">
        <v>37</v>
      </c>
      <c r="M13" s="81" t="s">
        <v>37</v>
      </c>
      <c r="N13" s="81" t="s">
        <v>37</v>
      </c>
      <c r="O13" s="82" t="s">
        <v>37</v>
      </c>
      <c r="P13" s="150" t="s">
        <v>37</v>
      </c>
      <c r="Q13" s="150" t="s">
        <v>37</v>
      </c>
      <c r="R13" s="150" t="s">
        <v>37</v>
      </c>
      <c r="S13" s="150" t="s">
        <v>37</v>
      </c>
      <c r="T13" s="150" t="s">
        <v>37</v>
      </c>
      <c r="U13" s="76" t="s">
        <v>37</v>
      </c>
    </row>
    <row r="14" spans="1:21" ht="14.9" customHeight="1">
      <c r="A14" s="234"/>
      <c r="B14" s="92" t="s">
        <v>611</v>
      </c>
      <c r="C14" s="62" t="s">
        <v>600</v>
      </c>
      <c r="D14" s="77">
        <v>0</v>
      </c>
      <c r="E14" s="77">
        <v>0</v>
      </c>
      <c r="F14" s="77">
        <v>0</v>
      </c>
      <c r="G14" s="77">
        <v>1</v>
      </c>
      <c r="H14" s="77">
        <v>0</v>
      </c>
      <c r="I14" s="73">
        <v>0.2</v>
      </c>
      <c r="J14" s="78">
        <v>0</v>
      </c>
      <c r="K14" s="78">
        <v>0</v>
      </c>
      <c r="L14" s="78">
        <v>0</v>
      </c>
      <c r="M14" s="78">
        <v>0</v>
      </c>
      <c r="N14" s="78">
        <v>0</v>
      </c>
      <c r="O14" s="74">
        <v>0</v>
      </c>
      <c r="P14" s="83">
        <v>0</v>
      </c>
      <c r="Q14" s="83">
        <v>0</v>
      </c>
      <c r="R14" s="83">
        <v>0</v>
      </c>
      <c r="S14" s="83">
        <v>0</v>
      </c>
      <c r="T14" s="83">
        <v>0</v>
      </c>
      <c r="U14" s="76">
        <v>0</v>
      </c>
    </row>
    <row r="15" spans="1:21" ht="14.9" customHeight="1">
      <c r="A15" s="234"/>
      <c r="B15" s="92" t="s">
        <v>612</v>
      </c>
      <c r="C15" s="64" t="s">
        <v>624</v>
      </c>
      <c r="D15" s="77" t="s">
        <v>37</v>
      </c>
      <c r="E15" s="77" t="s">
        <v>37</v>
      </c>
      <c r="F15" s="77" t="s">
        <v>37</v>
      </c>
      <c r="G15" s="77" t="s">
        <v>37</v>
      </c>
      <c r="H15" s="77" t="s">
        <v>37</v>
      </c>
      <c r="I15" s="84" t="s">
        <v>37</v>
      </c>
      <c r="J15" s="81" t="s">
        <v>37</v>
      </c>
      <c r="K15" s="81" t="s">
        <v>37</v>
      </c>
      <c r="L15" s="81" t="s">
        <v>37</v>
      </c>
      <c r="M15" s="81" t="s">
        <v>37</v>
      </c>
      <c r="N15" s="81" t="s">
        <v>37</v>
      </c>
      <c r="O15" s="82" t="s">
        <v>37</v>
      </c>
      <c r="P15" s="150" t="s">
        <v>37</v>
      </c>
      <c r="Q15" s="150" t="s">
        <v>37</v>
      </c>
      <c r="R15" s="150" t="s">
        <v>37</v>
      </c>
      <c r="S15" s="150" t="s">
        <v>37</v>
      </c>
      <c r="T15" s="150" t="s">
        <v>37</v>
      </c>
      <c r="U15" s="76" t="s">
        <v>37</v>
      </c>
    </row>
    <row r="16" spans="1:21" ht="14.9" customHeight="1">
      <c r="A16" s="234"/>
      <c r="B16" s="92" t="s">
        <v>614</v>
      </c>
      <c r="C16" s="62" t="s">
        <v>600</v>
      </c>
      <c r="D16" s="77">
        <v>2</v>
      </c>
      <c r="E16" s="77">
        <v>9</v>
      </c>
      <c r="F16" s="77">
        <v>10</v>
      </c>
      <c r="G16" s="77">
        <v>10</v>
      </c>
      <c r="H16" s="77">
        <v>4</v>
      </c>
      <c r="I16" s="73">
        <v>7</v>
      </c>
      <c r="J16" s="78">
        <v>0</v>
      </c>
      <c r="K16" s="78">
        <v>0</v>
      </c>
      <c r="L16" s="78">
        <v>0</v>
      </c>
      <c r="M16" s="78">
        <v>0</v>
      </c>
      <c r="N16" s="78">
        <v>0</v>
      </c>
      <c r="O16" s="74">
        <v>0</v>
      </c>
      <c r="P16" s="83">
        <v>0</v>
      </c>
      <c r="Q16" s="83">
        <v>0</v>
      </c>
      <c r="R16" s="83">
        <v>0</v>
      </c>
      <c r="S16" s="83">
        <v>0</v>
      </c>
      <c r="T16" s="83">
        <v>0</v>
      </c>
      <c r="U16" s="76">
        <v>0</v>
      </c>
    </row>
    <row r="17" spans="1:21" ht="14.9" customHeight="1">
      <c r="A17" s="234"/>
      <c r="B17" s="92" t="s">
        <v>615</v>
      </c>
      <c r="C17" s="62" t="s">
        <v>600</v>
      </c>
      <c r="D17" s="77">
        <v>3</v>
      </c>
      <c r="E17" s="77">
        <v>0</v>
      </c>
      <c r="F17" s="77">
        <v>0</v>
      </c>
      <c r="G17" s="77">
        <v>0</v>
      </c>
      <c r="H17" s="77">
        <v>0</v>
      </c>
      <c r="I17" s="73">
        <v>0.6</v>
      </c>
      <c r="J17" s="78">
        <v>0</v>
      </c>
      <c r="K17" s="78">
        <v>0</v>
      </c>
      <c r="L17" s="78">
        <v>0</v>
      </c>
      <c r="M17" s="78">
        <v>0</v>
      </c>
      <c r="N17" s="78">
        <v>0</v>
      </c>
      <c r="O17" s="74">
        <v>0</v>
      </c>
      <c r="P17" s="83">
        <v>0</v>
      </c>
      <c r="Q17" s="83">
        <v>0</v>
      </c>
      <c r="R17" s="83">
        <v>0</v>
      </c>
      <c r="S17" s="83">
        <v>0</v>
      </c>
      <c r="T17" s="83">
        <v>0</v>
      </c>
      <c r="U17" s="76">
        <v>0</v>
      </c>
    </row>
    <row r="18" spans="1:21">
      <c r="A18" s="234"/>
      <c r="B18" s="92" t="s">
        <v>616</v>
      </c>
      <c r="C18" s="62" t="s">
        <v>600</v>
      </c>
      <c r="D18" s="77">
        <v>0</v>
      </c>
      <c r="E18" s="77">
        <v>15</v>
      </c>
      <c r="F18" s="77">
        <v>0</v>
      </c>
      <c r="G18" s="77">
        <v>6</v>
      </c>
      <c r="H18" s="77">
        <v>11</v>
      </c>
      <c r="I18" s="73">
        <v>6.4</v>
      </c>
      <c r="J18" s="78">
        <v>0</v>
      </c>
      <c r="K18" s="78">
        <v>0</v>
      </c>
      <c r="L18" s="78">
        <v>0</v>
      </c>
      <c r="M18" s="78">
        <v>0</v>
      </c>
      <c r="N18" s="78">
        <v>0</v>
      </c>
      <c r="O18" s="74">
        <v>0</v>
      </c>
      <c r="P18" s="83">
        <v>0</v>
      </c>
      <c r="Q18" s="83">
        <v>0</v>
      </c>
      <c r="R18" s="83">
        <v>0</v>
      </c>
      <c r="S18" s="83">
        <v>0</v>
      </c>
      <c r="T18" s="83">
        <v>0</v>
      </c>
      <c r="U18" s="76">
        <v>0</v>
      </c>
    </row>
    <row r="19" spans="1:21">
      <c r="A19" s="234"/>
      <c r="B19" s="92" t="s">
        <v>617</v>
      </c>
      <c r="C19" s="62" t="s">
        <v>600</v>
      </c>
      <c r="D19" s="77">
        <v>6</v>
      </c>
      <c r="E19" s="77">
        <v>0</v>
      </c>
      <c r="F19" s="77">
        <v>6</v>
      </c>
      <c r="G19" s="77">
        <v>5</v>
      </c>
      <c r="H19" s="77">
        <v>2</v>
      </c>
      <c r="I19" s="73">
        <v>3.8</v>
      </c>
      <c r="J19" s="78">
        <v>0</v>
      </c>
      <c r="K19" s="78">
        <v>0</v>
      </c>
      <c r="L19" s="78">
        <v>0</v>
      </c>
      <c r="M19" s="78">
        <v>0</v>
      </c>
      <c r="N19" s="78">
        <v>0</v>
      </c>
      <c r="O19" s="74">
        <v>0</v>
      </c>
      <c r="P19" s="83">
        <v>0</v>
      </c>
      <c r="Q19" s="83">
        <v>0</v>
      </c>
      <c r="R19" s="83">
        <v>1</v>
      </c>
      <c r="S19" s="83">
        <v>0</v>
      </c>
      <c r="T19" s="83">
        <v>0</v>
      </c>
      <c r="U19" s="76">
        <v>0.2</v>
      </c>
    </row>
    <row r="20" spans="1:21">
      <c r="A20" s="234"/>
      <c r="B20" s="92" t="s">
        <v>618</v>
      </c>
      <c r="C20" s="62" t="s">
        <v>600</v>
      </c>
      <c r="D20" s="77">
        <v>50</v>
      </c>
      <c r="E20" s="77">
        <v>3</v>
      </c>
      <c r="F20" s="77">
        <v>23</v>
      </c>
      <c r="G20" s="77">
        <v>16</v>
      </c>
      <c r="H20" s="77">
        <v>4</v>
      </c>
      <c r="I20" s="73">
        <v>19.2</v>
      </c>
      <c r="J20" s="78">
        <v>0</v>
      </c>
      <c r="K20" s="78">
        <v>0</v>
      </c>
      <c r="L20" s="78">
        <v>0</v>
      </c>
      <c r="M20" s="78">
        <v>0</v>
      </c>
      <c r="N20" s="78">
        <v>0</v>
      </c>
      <c r="O20" s="74">
        <v>0</v>
      </c>
      <c r="P20" s="83">
        <v>0</v>
      </c>
      <c r="Q20" s="83">
        <v>0</v>
      </c>
      <c r="R20" s="83">
        <v>0</v>
      </c>
      <c r="S20" s="83">
        <v>0</v>
      </c>
      <c r="T20" s="83">
        <v>0</v>
      </c>
      <c r="U20" s="76">
        <v>0</v>
      </c>
    </row>
    <row r="21" spans="1:21">
      <c r="A21" s="234"/>
      <c r="B21" s="92" t="s">
        <v>619</v>
      </c>
      <c r="C21" s="62" t="s">
        <v>600</v>
      </c>
      <c r="D21" s="77">
        <v>7</v>
      </c>
      <c r="E21" s="77">
        <v>2</v>
      </c>
      <c r="F21" s="77">
        <v>8</v>
      </c>
      <c r="G21" s="77">
        <v>2</v>
      </c>
      <c r="H21" s="77">
        <v>7</v>
      </c>
      <c r="I21" s="73">
        <v>5.2</v>
      </c>
      <c r="J21" s="78">
        <v>0</v>
      </c>
      <c r="K21" s="78">
        <v>0</v>
      </c>
      <c r="L21" s="78">
        <v>0</v>
      </c>
      <c r="M21" s="78">
        <v>0.5</v>
      </c>
      <c r="N21" s="78">
        <v>0</v>
      </c>
      <c r="O21" s="74">
        <v>0.1</v>
      </c>
      <c r="P21" s="83">
        <v>0</v>
      </c>
      <c r="Q21" s="83">
        <v>0</v>
      </c>
      <c r="R21" s="83">
        <v>0</v>
      </c>
      <c r="S21" s="83">
        <v>1</v>
      </c>
      <c r="T21" s="83">
        <v>0</v>
      </c>
      <c r="U21" s="76">
        <v>0.2</v>
      </c>
    </row>
    <row r="22" spans="1:21">
      <c r="A22" s="234"/>
      <c r="B22" s="92" t="s">
        <v>620</v>
      </c>
      <c r="C22" s="62" t="s">
        <v>600</v>
      </c>
      <c r="D22" s="77">
        <v>0</v>
      </c>
      <c r="E22" s="77">
        <v>12</v>
      </c>
      <c r="F22" s="77">
        <v>12</v>
      </c>
      <c r="G22" s="77">
        <v>49</v>
      </c>
      <c r="H22" s="77">
        <v>24</v>
      </c>
      <c r="I22" s="73">
        <v>19.399999999999999</v>
      </c>
      <c r="J22" s="78">
        <v>0</v>
      </c>
      <c r="K22" s="78">
        <v>0</v>
      </c>
      <c r="L22" s="78">
        <v>8.3333333333333329E-2</v>
      </c>
      <c r="M22" s="78">
        <v>2.0408163265306121E-2</v>
      </c>
      <c r="N22" s="78">
        <v>4.1666666666666664E-2</v>
      </c>
      <c r="O22" s="74">
        <v>2.9081632653061223E-2</v>
      </c>
      <c r="P22" s="150">
        <v>0</v>
      </c>
      <c r="Q22" s="150">
        <v>0</v>
      </c>
      <c r="R22" s="150">
        <v>1</v>
      </c>
      <c r="S22" s="150">
        <v>1</v>
      </c>
      <c r="T22" s="150">
        <v>1</v>
      </c>
      <c r="U22" s="76">
        <v>0.6</v>
      </c>
    </row>
    <row r="23" spans="1:21">
      <c r="A23" s="235" t="s">
        <v>621</v>
      </c>
      <c r="B23" s="242"/>
      <c r="C23" s="64" t="s">
        <v>600</v>
      </c>
      <c r="D23" s="77">
        <v>3</v>
      </c>
      <c r="E23" s="77">
        <v>123</v>
      </c>
      <c r="F23" s="77">
        <v>9</v>
      </c>
      <c r="G23" s="77">
        <v>13</v>
      </c>
      <c r="H23" s="77">
        <v>8</v>
      </c>
      <c r="I23" s="73">
        <v>31.2</v>
      </c>
      <c r="J23" s="86">
        <v>0</v>
      </c>
      <c r="K23" s="78">
        <v>0</v>
      </c>
      <c r="L23" s="78">
        <v>0</v>
      </c>
      <c r="M23" s="78">
        <v>0</v>
      </c>
      <c r="N23" s="78">
        <v>0</v>
      </c>
      <c r="O23" s="74">
        <v>0</v>
      </c>
      <c r="P23" s="87">
        <v>0</v>
      </c>
      <c r="Q23" s="87">
        <v>0</v>
      </c>
      <c r="R23" s="87">
        <v>1</v>
      </c>
      <c r="S23" s="87">
        <v>0</v>
      </c>
      <c r="T23" s="87">
        <v>0</v>
      </c>
      <c r="U23" s="88">
        <v>0.2</v>
      </c>
    </row>
    <row r="24" spans="1:21">
      <c r="A24" s="236" t="s">
        <v>495</v>
      </c>
      <c r="B24" s="242"/>
      <c r="C24" s="64" t="s">
        <v>600</v>
      </c>
      <c r="D24" s="77">
        <v>852</v>
      </c>
      <c r="E24" s="77">
        <v>982</v>
      </c>
      <c r="F24" s="77">
        <v>1109</v>
      </c>
      <c r="G24" s="77">
        <v>866</v>
      </c>
      <c r="H24" s="77">
        <v>955</v>
      </c>
      <c r="I24" s="84">
        <v>952.8</v>
      </c>
      <c r="J24" s="86">
        <v>2.3474178403755869E-3</v>
      </c>
      <c r="K24" s="78">
        <v>2.0366598778004071E-3</v>
      </c>
      <c r="L24" s="78">
        <v>9.0171325518485117E-4</v>
      </c>
      <c r="M24" s="78">
        <v>1.1547344110854503E-3</v>
      </c>
      <c r="N24" s="78">
        <v>0</v>
      </c>
      <c r="O24" s="74">
        <v>1.2881050768892592E-3</v>
      </c>
      <c r="P24" s="83">
        <v>2</v>
      </c>
      <c r="Q24" s="83">
        <v>2</v>
      </c>
      <c r="R24" s="83">
        <v>1</v>
      </c>
      <c r="S24" s="83">
        <v>1</v>
      </c>
      <c r="T24" s="83">
        <v>0</v>
      </c>
      <c r="U24" s="76">
        <v>1.2</v>
      </c>
    </row>
    <row r="25" spans="1:21">
      <c r="A25" s="41" t="s">
        <v>625</v>
      </c>
      <c r="B25" s="11"/>
      <c r="C25" s="42"/>
      <c r="D25" s="42"/>
      <c r="E25" s="42"/>
      <c r="F25" s="42"/>
    </row>
    <row r="26" spans="1:21"/>
    <row r="27" spans="1:21"/>
    <row r="28" spans="1:21"/>
    <row r="29" spans="1:21" hidden="1"/>
  </sheetData>
  <mergeCells count="9">
    <mergeCell ref="P2:U2"/>
    <mergeCell ref="A4:A9"/>
    <mergeCell ref="A10:A22"/>
    <mergeCell ref="A23:B23"/>
    <mergeCell ref="A24:B24"/>
    <mergeCell ref="A2:B3"/>
    <mergeCell ref="C2:C3"/>
    <mergeCell ref="D2:I2"/>
    <mergeCell ref="J2:O2"/>
  </mergeCells>
  <printOptions horizontalCentered="1"/>
  <pageMargins left="0.25" right="0.25" top="0.75" bottom="0.75" header="0.3" footer="0.3"/>
  <pageSetup scale="67" fitToHeight="0" orientation="landscape" r:id="rId1"/>
  <headerFooter scaleWithDoc="0">
    <oddFooter>&amp;C&amp;A
Appendix B - &amp;P of &amp;N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2">
    <pageSetUpPr fitToPage="1"/>
  </sheetPr>
  <dimension ref="A1:H29"/>
  <sheetViews>
    <sheetView showGridLines="0" zoomScale="85" zoomScaleNormal="85" workbookViewId="0">
      <pane ySplit="2" topLeftCell="A3" activePane="bottomLeft" state="frozen"/>
      <selection pane="bottomLeft"/>
    </sheetView>
  </sheetViews>
  <sheetFormatPr defaultColWidth="0" defaultRowHeight="14.5" zeroHeight="1"/>
  <cols>
    <col min="1" max="1" width="36.26953125" customWidth="1"/>
    <col min="2" max="6" width="12.54296875" customWidth="1"/>
    <col min="7" max="7" width="52.26953125" customWidth="1"/>
    <col min="8" max="8" width="1.54296875" customWidth="1"/>
    <col min="9" max="20" width="8.7265625" hidden="1" customWidth="1"/>
    <col min="21" max="16384" width="8.7265625" hidden="1"/>
  </cols>
  <sheetData>
    <row r="1" spans="1:7" ht="15.5">
      <c r="A1" s="34" t="s">
        <v>626</v>
      </c>
      <c r="B1" s="28"/>
      <c r="C1" s="28"/>
      <c r="D1" s="28"/>
      <c r="E1" s="28"/>
      <c r="F1" s="28"/>
      <c r="G1" s="28"/>
    </row>
    <row r="2" spans="1:7" ht="15.5">
      <c r="A2" s="153" t="s">
        <v>627</v>
      </c>
      <c r="B2" s="153">
        <v>2015</v>
      </c>
      <c r="C2" s="153">
        <v>2016</v>
      </c>
      <c r="D2" s="153">
        <v>2017</v>
      </c>
      <c r="E2" s="153">
        <v>2018</v>
      </c>
      <c r="F2" s="153">
        <v>2019</v>
      </c>
      <c r="G2" s="153" t="s">
        <v>14</v>
      </c>
    </row>
    <row r="3" spans="1:7" ht="39">
      <c r="A3" s="70" t="s">
        <v>628</v>
      </c>
      <c r="B3" s="148">
        <v>0</v>
      </c>
      <c r="C3" s="148">
        <v>0</v>
      </c>
      <c r="D3" s="148">
        <v>1</v>
      </c>
      <c r="E3" s="148">
        <v>3</v>
      </c>
      <c r="F3" s="148">
        <v>9</v>
      </c>
      <c r="G3" s="70" t="s">
        <v>629</v>
      </c>
    </row>
    <row r="4" spans="1:7" ht="39">
      <c r="A4" s="70" t="s">
        <v>630</v>
      </c>
      <c r="B4" s="148">
        <v>0</v>
      </c>
      <c r="C4" s="148">
        <v>0</v>
      </c>
      <c r="D4" s="114">
        <v>1.996248549115575E-6</v>
      </c>
      <c r="E4" s="114">
        <v>1.0033229470735357E-5</v>
      </c>
      <c r="F4" s="114">
        <v>4.2349322252504545E-5</v>
      </c>
      <c r="G4" s="70" t="s">
        <v>631</v>
      </c>
    </row>
    <row r="5" spans="1:7" ht="26">
      <c r="A5" s="70" t="s">
        <v>632</v>
      </c>
      <c r="B5" s="148">
        <v>0</v>
      </c>
      <c r="C5" s="148">
        <v>0</v>
      </c>
      <c r="D5" s="148">
        <v>7</v>
      </c>
      <c r="E5" s="148">
        <v>8</v>
      </c>
      <c r="F5" s="148">
        <v>266</v>
      </c>
      <c r="G5" s="70" t="s">
        <v>633</v>
      </c>
    </row>
    <row r="6" spans="1:7" ht="39">
      <c r="A6" s="70" t="s">
        <v>634</v>
      </c>
      <c r="B6" s="148">
        <v>0</v>
      </c>
      <c r="C6" s="148">
        <v>0</v>
      </c>
      <c r="D6" s="114">
        <v>1.3973739843809026E-5</v>
      </c>
      <c r="E6" s="114">
        <v>2.6755278588627618E-5</v>
      </c>
      <c r="F6" s="114">
        <v>1.2516577465740233E-3</v>
      </c>
      <c r="G6" s="70" t="s">
        <v>635</v>
      </c>
    </row>
    <row r="7" spans="1:7">
      <c r="A7" s="70" t="s">
        <v>636</v>
      </c>
      <c r="B7" s="148">
        <v>0</v>
      </c>
      <c r="C7" s="148">
        <v>0</v>
      </c>
      <c r="D7" s="99">
        <v>86755</v>
      </c>
      <c r="E7" s="99">
        <v>5093</v>
      </c>
      <c r="F7" s="99">
        <v>5437332</v>
      </c>
      <c r="G7" s="70" t="s">
        <v>637</v>
      </c>
    </row>
    <row r="8" spans="1:7">
      <c r="A8" s="70" t="s">
        <v>638</v>
      </c>
      <c r="B8" s="148">
        <v>0</v>
      </c>
      <c r="C8" s="148">
        <v>0</v>
      </c>
      <c r="D8" s="114">
        <v>0.17318454287852172</v>
      </c>
      <c r="E8" s="114">
        <v>1.7033079231485056E-2</v>
      </c>
      <c r="F8" s="114">
        <v>25.585258340206117</v>
      </c>
      <c r="G8" s="70" t="s">
        <v>639</v>
      </c>
    </row>
    <row r="9" spans="1:7">
      <c r="A9" s="70" t="s">
        <v>495</v>
      </c>
      <c r="B9" s="39" t="s">
        <v>37</v>
      </c>
      <c r="C9" s="39" t="s">
        <v>37</v>
      </c>
      <c r="D9" s="39" t="s">
        <v>37</v>
      </c>
      <c r="E9" s="39" t="s">
        <v>37</v>
      </c>
      <c r="F9" s="39" t="s">
        <v>37</v>
      </c>
      <c r="G9" s="39" t="s">
        <v>37</v>
      </c>
    </row>
    <row r="10" spans="1:7"/>
    <row r="11" spans="1:7"/>
    <row r="12" spans="1:7"/>
    <row r="13" spans="1:7"/>
    <row r="14" spans="1:7"/>
    <row r="15" spans="1:7"/>
    <row r="16" spans="1:7"/>
    <row r="17"/>
    <row r="18"/>
    <row r="19"/>
    <row r="20"/>
    <row r="21"/>
    <row r="22"/>
    <row r="23"/>
    <row r="24"/>
    <row r="25"/>
    <row r="26" hidden="1"/>
    <row r="27" hidden="1"/>
    <row r="28" hidden="1"/>
    <row r="29" hidden="1"/>
  </sheetData>
  <printOptions horizontalCentered="1"/>
  <pageMargins left="0.25" right="0.25" top="0.75" bottom="0.75" header="0.3" footer="0.3"/>
  <pageSetup scale="88" fitToHeight="0" orientation="landscape" r:id="rId1"/>
  <headerFooter scaleWithDoc="0">
    <oddFooter>&amp;C&amp;A
Appendix B - &amp;P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3">
    <pageSetUpPr fitToPage="1"/>
  </sheetPr>
  <dimension ref="A1:T47"/>
  <sheetViews>
    <sheetView showGridLines="0" zoomScale="85" zoomScaleNormal="85" workbookViewId="0">
      <pane ySplit="2" topLeftCell="A18" activePane="bottomLeft" state="frozen"/>
      <selection pane="bottomLeft"/>
    </sheetView>
  </sheetViews>
  <sheetFormatPr defaultColWidth="0" defaultRowHeight="14.5" zeroHeight="1"/>
  <cols>
    <col min="1" max="1" width="17.26953125" customWidth="1"/>
    <col min="2" max="2" width="53" customWidth="1"/>
    <col min="3" max="3" width="12.26953125" bestFit="1" customWidth="1"/>
    <col min="4" max="6" width="10.7265625" customWidth="1"/>
    <col min="7" max="7" width="1.54296875" customWidth="1"/>
    <col min="8" max="20" width="8.7265625" hidden="1" customWidth="1"/>
    <col min="21" max="16384" width="8.7265625" hidden="1"/>
  </cols>
  <sheetData>
    <row r="1" spans="1:20" ht="15.5">
      <c r="A1" s="34" t="s">
        <v>640</v>
      </c>
      <c r="B1" s="28"/>
      <c r="C1" s="28"/>
      <c r="D1" s="28"/>
      <c r="E1" s="28"/>
      <c r="F1" s="28"/>
    </row>
    <row r="2" spans="1:20" s="6" customFormat="1" ht="33.75" customHeight="1">
      <c r="A2" s="32" t="s">
        <v>641</v>
      </c>
      <c r="B2" s="32" t="s">
        <v>642</v>
      </c>
      <c r="C2" s="32" t="s">
        <v>643</v>
      </c>
      <c r="D2" s="32" t="s">
        <v>644</v>
      </c>
      <c r="E2" s="32" t="s">
        <v>645</v>
      </c>
      <c r="F2" s="32" t="s">
        <v>646</v>
      </c>
      <c r="G2"/>
      <c r="H2"/>
      <c r="I2"/>
      <c r="J2"/>
      <c r="K2"/>
      <c r="L2"/>
      <c r="M2"/>
      <c r="N2"/>
      <c r="O2"/>
      <c r="P2"/>
      <c r="Q2"/>
      <c r="R2"/>
      <c r="S2"/>
      <c r="T2"/>
    </row>
    <row r="3" spans="1:20">
      <c r="A3" s="243" t="s">
        <v>647</v>
      </c>
      <c r="B3" s="61" t="s">
        <v>648</v>
      </c>
      <c r="C3" s="116">
        <v>17159.883229999999</v>
      </c>
      <c r="D3" s="116">
        <v>0.84685200000000005</v>
      </c>
      <c r="E3" s="116">
        <v>1126.1857520000001</v>
      </c>
      <c r="F3" s="116">
        <v>1452.8621430000001</v>
      </c>
    </row>
    <row r="4" spans="1:20">
      <c r="A4" s="243"/>
      <c r="B4" s="61" t="s">
        <v>649</v>
      </c>
      <c r="C4" s="116">
        <v>3446.1943780000001</v>
      </c>
      <c r="D4" s="116">
        <v>0.47837800000000003</v>
      </c>
      <c r="E4" s="116">
        <v>749.70470299999999</v>
      </c>
      <c r="F4" s="116">
        <v>1363.522011</v>
      </c>
    </row>
    <row r="5" spans="1:20">
      <c r="A5" s="243"/>
      <c r="B5" s="61" t="s">
        <v>650</v>
      </c>
      <c r="C5" s="77">
        <v>36757</v>
      </c>
      <c r="D5" s="77">
        <v>6</v>
      </c>
      <c r="E5" s="77">
        <v>2550</v>
      </c>
      <c r="F5" s="77">
        <v>3923</v>
      </c>
    </row>
    <row r="6" spans="1:20">
      <c r="A6" s="243"/>
      <c r="B6" s="61" t="s">
        <v>651</v>
      </c>
      <c r="C6" s="77">
        <v>7305</v>
      </c>
      <c r="D6" s="77">
        <v>5</v>
      </c>
      <c r="E6" s="77">
        <v>1676</v>
      </c>
      <c r="F6" s="77">
        <v>3489</v>
      </c>
    </row>
    <row r="7" spans="1:20">
      <c r="A7" s="243"/>
      <c r="B7" s="61" t="s">
        <v>652</v>
      </c>
      <c r="C7" s="77">
        <v>3790432</v>
      </c>
      <c r="D7" s="77">
        <v>545</v>
      </c>
      <c r="E7" s="77">
        <v>209126</v>
      </c>
      <c r="F7" s="77">
        <v>323745</v>
      </c>
    </row>
    <row r="8" spans="1:20">
      <c r="A8" s="243"/>
      <c r="B8" s="61" t="s">
        <v>653</v>
      </c>
      <c r="C8" s="77">
        <v>778819</v>
      </c>
      <c r="D8" s="77">
        <v>525</v>
      </c>
      <c r="E8" s="77">
        <v>149646</v>
      </c>
      <c r="F8" s="77">
        <v>294005</v>
      </c>
    </row>
    <row r="9" spans="1:20" ht="26.5">
      <c r="A9" s="243"/>
      <c r="B9" s="61" t="s">
        <v>654</v>
      </c>
      <c r="C9" s="77">
        <v>1032899</v>
      </c>
      <c r="D9" s="77">
        <v>32</v>
      </c>
      <c r="E9" s="77">
        <v>30783</v>
      </c>
      <c r="F9" s="77">
        <v>44840</v>
      </c>
    </row>
    <row r="10" spans="1:20" ht="26.5">
      <c r="A10" s="243"/>
      <c r="B10" s="61" t="s">
        <v>655</v>
      </c>
      <c r="C10" s="77">
        <v>206260</v>
      </c>
      <c r="D10" s="77">
        <v>21</v>
      </c>
      <c r="E10" s="77">
        <v>23970</v>
      </c>
      <c r="F10" s="77">
        <v>41362</v>
      </c>
    </row>
    <row r="11" spans="1:20">
      <c r="A11" s="243"/>
      <c r="B11" s="44" t="s">
        <v>656</v>
      </c>
      <c r="C11" s="116">
        <v>1953.848119</v>
      </c>
      <c r="D11" s="116">
        <v>0.08</v>
      </c>
      <c r="E11" s="116">
        <v>217.91889399999999</v>
      </c>
      <c r="F11" s="116">
        <v>223.976947</v>
      </c>
    </row>
    <row r="12" spans="1:20">
      <c r="A12" s="243"/>
      <c r="B12" s="44" t="s">
        <v>657</v>
      </c>
      <c r="C12" s="116">
        <v>293.14633600000002</v>
      </c>
      <c r="D12" s="116">
        <v>0</v>
      </c>
      <c r="E12" s="116">
        <v>130.589438</v>
      </c>
      <c r="F12" s="116">
        <v>182.30620300000001</v>
      </c>
    </row>
    <row r="13" spans="1:20">
      <c r="A13" s="243"/>
      <c r="B13" s="44" t="s">
        <v>658</v>
      </c>
      <c r="C13" s="116">
        <v>15206.035110000001</v>
      </c>
      <c r="D13" s="116">
        <v>0.76639599999999997</v>
      </c>
      <c r="E13" s="116">
        <v>908.26685799999996</v>
      </c>
      <c r="F13" s="116">
        <v>1228.885196</v>
      </c>
    </row>
    <row r="14" spans="1:20">
      <c r="A14" s="243"/>
      <c r="B14" s="44" t="s">
        <v>659</v>
      </c>
      <c r="C14" s="116">
        <v>3153.0480419999999</v>
      </c>
      <c r="D14" s="116">
        <v>0.47837800000000003</v>
      </c>
      <c r="E14" s="116">
        <v>619.11526500000002</v>
      </c>
      <c r="F14" s="116">
        <v>1181.2158079999999</v>
      </c>
    </row>
    <row r="15" spans="1:20">
      <c r="A15" s="243"/>
      <c r="B15" s="44" t="s">
        <v>660</v>
      </c>
      <c r="C15" s="77">
        <v>231</v>
      </c>
      <c r="D15" s="77">
        <v>0</v>
      </c>
      <c r="E15" s="77">
        <v>23</v>
      </c>
      <c r="F15" s="77">
        <v>17</v>
      </c>
    </row>
    <row r="16" spans="1:20">
      <c r="A16" s="243"/>
      <c r="B16" s="44" t="s">
        <v>661</v>
      </c>
      <c r="C16" s="77">
        <v>47</v>
      </c>
      <c r="D16" s="77">
        <v>0</v>
      </c>
      <c r="E16" s="77">
        <v>16</v>
      </c>
      <c r="F16" s="77">
        <v>16</v>
      </c>
    </row>
    <row r="17" spans="1:6">
      <c r="A17" s="243" t="s">
        <v>662</v>
      </c>
      <c r="B17" s="61" t="s">
        <v>648</v>
      </c>
      <c r="C17" s="116">
        <v>8536.1798440000002</v>
      </c>
      <c r="D17" s="116">
        <v>0.46144299999999999</v>
      </c>
      <c r="E17" s="116">
        <v>2127.0472589999999</v>
      </c>
      <c r="F17" s="116">
        <v>3723.503052</v>
      </c>
    </row>
    <row r="18" spans="1:6">
      <c r="A18" s="243"/>
      <c r="B18" s="61" t="s">
        <v>649</v>
      </c>
      <c r="C18" s="116">
        <v>3262.5508559999998</v>
      </c>
      <c r="D18" s="116">
        <v>4.0259999999999997E-2</v>
      </c>
      <c r="E18" s="116">
        <v>1491.892069</v>
      </c>
      <c r="F18" s="116">
        <v>2729.0212750000001</v>
      </c>
    </row>
    <row r="19" spans="1:6">
      <c r="A19" s="243"/>
      <c r="B19" s="61" t="s">
        <v>650</v>
      </c>
      <c r="C19" s="77">
        <v>7692</v>
      </c>
      <c r="D19" s="77">
        <v>0</v>
      </c>
      <c r="E19" s="77">
        <v>1456</v>
      </c>
      <c r="F19" s="77">
        <v>2894</v>
      </c>
    </row>
    <row r="20" spans="1:6">
      <c r="A20" s="243"/>
      <c r="B20" s="61" t="s">
        <v>651</v>
      </c>
      <c r="C20" s="77">
        <v>2397</v>
      </c>
      <c r="D20" s="77">
        <v>0</v>
      </c>
      <c r="E20" s="77">
        <v>1036</v>
      </c>
      <c r="F20" s="77">
        <v>2348</v>
      </c>
    </row>
    <row r="21" spans="1:6">
      <c r="A21" s="243"/>
      <c r="B21" s="61" t="s">
        <v>652</v>
      </c>
      <c r="C21" s="77">
        <v>225587</v>
      </c>
      <c r="D21" s="77">
        <v>20</v>
      </c>
      <c r="E21" s="77">
        <v>53624</v>
      </c>
      <c r="F21" s="77">
        <v>92195</v>
      </c>
    </row>
    <row r="22" spans="1:6">
      <c r="A22" s="243"/>
      <c r="B22" s="61" t="s">
        <v>653</v>
      </c>
      <c r="C22" s="77">
        <v>94950</v>
      </c>
      <c r="D22" s="77">
        <v>16</v>
      </c>
      <c r="E22" s="77">
        <v>44971</v>
      </c>
      <c r="F22" s="77">
        <v>83235</v>
      </c>
    </row>
    <row r="23" spans="1:6" ht="26.5">
      <c r="A23" s="243"/>
      <c r="B23" s="61" t="s">
        <v>654</v>
      </c>
      <c r="C23" s="77">
        <v>37100</v>
      </c>
      <c r="D23" s="77">
        <v>4</v>
      </c>
      <c r="E23" s="77">
        <v>7741</v>
      </c>
      <c r="F23" s="77">
        <v>9410</v>
      </c>
    </row>
    <row r="24" spans="1:6" ht="26.5">
      <c r="A24" s="243"/>
      <c r="B24" s="61" t="s">
        <v>655</v>
      </c>
      <c r="C24" s="77">
        <v>19384</v>
      </c>
      <c r="D24" s="77">
        <v>1</v>
      </c>
      <c r="E24" s="77">
        <v>6718</v>
      </c>
      <c r="F24" s="77">
        <v>8676</v>
      </c>
    </row>
    <row r="25" spans="1:6">
      <c r="A25" s="243"/>
      <c r="B25" s="61" t="s">
        <v>656</v>
      </c>
      <c r="C25" s="116">
        <v>1353.3177069999999</v>
      </c>
      <c r="D25" s="116">
        <v>0.09</v>
      </c>
      <c r="E25" s="116">
        <v>453.91126700000001</v>
      </c>
      <c r="F25" s="116">
        <v>771.52081799999996</v>
      </c>
    </row>
    <row r="26" spans="1:6">
      <c r="A26" s="243"/>
      <c r="B26" s="61" t="s">
        <v>657</v>
      </c>
      <c r="C26" s="116">
        <v>333.80237099999999</v>
      </c>
      <c r="D26" s="116">
        <v>0</v>
      </c>
      <c r="E26" s="116">
        <v>283.80951900000002</v>
      </c>
      <c r="F26" s="116">
        <v>419.23369600000001</v>
      </c>
    </row>
    <row r="27" spans="1:6">
      <c r="A27" s="243"/>
      <c r="B27" s="44" t="s">
        <v>658</v>
      </c>
      <c r="C27" s="116">
        <v>7182.8621370000001</v>
      </c>
      <c r="D27" s="116">
        <v>0.37496299999999999</v>
      </c>
      <c r="E27" s="116">
        <v>1673.135992</v>
      </c>
      <c r="F27" s="116">
        <v>2951.9822340000001</v>
      </c>
    </row>
    <row r="28" spans="1:6">
      <c r="A28" s="243"/>
      <c r="B28" s="44" t="s">
        <v>659</v>
      </c>
      <c r="C28" s="116">
        <v>2928.7484850000001</v>
      </c>
      <c r="D28" s="116">
        <v>4.0259999999999997E-2</v>
      </c>
      <c r="E28" s="116">
        <v>1208.0825500000001</v>
      </c>
      <c r="F28" s="116">
        <v>2309.7875789999998</v>
      </c>
    </row>
    <row r="29" spans="1:6">
      <c r="A29" s="243"/>
      <c r="B29" s="44" t="s">
        <v>660</v>
      </c>
      <c r="C29" s="77">
        <v>125</v>
      </c>
      <c r="D29" s="77">
        <v>0</v>
      </c>
      <c r="E29" s="77">
        <v>18</v>
      </c>
      <c r="F29" s="77">
        <v>32</v>
      </c>
    </row>
    <row r="30" spans="1:6">
      <c r="A30" s="243"/>
      <c r="B30" s="44" t="s">
        <v>661</v>
      </c>
      <c r="C30" s="77">
        <v>25</v>
      </c>
      <c r="D30" s="77">
        <v>0</v>
      </c>
      <c r="E30" s="77">
        <v>10</v>
      </c>
      <c r="F30" s="77">
        <v>26</v>
      </c>
    </row>
    <row r="31" spans="1:6">
      <c r="A31" s="243" t="s">
        <v>663</v>
      </c>
      <c r="B31" s="61" t="s">
        <v>648</v>
      </c>
      <c r="C31" s="116">
        <v>12178.840389999999</v>
      </c>
      <c r="D31" s="116">
        <v>0.83543000000000001</v>
      </c>
      <c r="E31" s="116">
        <v>2757.667273</v>
      </c>
      <c r="F31" s="116">
        <v>2992.2628549999999</v>
      </c>
    </row>
    <row r="32" spans="1:6">
      <c r="A32" s="243"/>
      <c r="B32" s="61" t="s">
        <v>649</v>
      </c>
      <c r="C32" s="116">
        <v>93.661686000000003</v>
      </c>
      <c r="D32" s="116">
        <v>2.6999999999999999E-5</v>
      </c>
      <c r="E32" s="116">
        <v>34.643042000000001</v>
      </c>
      <c r="F32" s="116">
        <v>43.597332999999999</v>
      </c>
    </row>
    <row r="33" spans="1:6">
      <c r="A33" s="243"/>
      <c r="B33" s="61" t="s">
        <v>650</v>
      </c>
      <c r="C33" s="77">
        <v>21784</v>
      </c>
      <c r="D33" s="77">
        <v>0</v>
      </c>
      <c r="E33" s="77">
        <v>1767</v>
      </c>
      <c r="F33" s="77">
        <v>2598</v>
      </c>
    </row>
    <row r="34" spans="1:6">
      <c r="A34" s="243"/>
      <c r="B34" s="61" t="s">
        <v>651</v>
      </c>
      <c r="C34" s="77">
        <v>98</v>
      </c>
      <c r="D34" s="77">
        <v>0</v>
      </c>
      <c r="E34" s="77">
        <v>22</v>
      </c>
      <c r="F34" s="77">
        <v>32</v>
      </c>
    </row>
    <row r="35" spans="1:6">
      <c r="A35" s="243"/>
      <c r="B35" s="61" t="s">
        <v>652</v>
      </c>
      <c r="C35" s="77">
        <v>379812</v>
      </c>
      <c r="D35" s="77">
        <v>8</v>
      </c>
      <c r="E35" s="77">
        <v>24861</v>
      </c>
      <c r="F35" s="77">
        <v>37774</v>
      </c>
    </row>
    <row r="36" spans="1:6">
      <c r="A36" s="243"/>
      <c r="B36" s="61" t="s">
        <v>653</v>
      </c>
      <c r="C36" s="77">
        <v>2566</v>
      </c>
      <c r="D36" s="77">
        <v>0</v>
      </c>
      <c r="E36" s="77">
        <v>968</v>
      </c>
      <c r="F36" s="77">
        <v>1578</v>
      </c>
    </row>
    <row r="37" spans="1:6" ht="26.5">
      <c r="A37" s="243"/>
      <c r="B37" s="61" t="s">
        <v>654</v>
      </c>
      <c r="C37" s="77">
        <v>44535</v>
      </c>
      <c r="D37" s="77">
        <v>0</v>
      </c>
      <c r="E37" s="77">
        <v>2492</v>
      </c>
      <c r="F37" s="77">
        <v>2674</v>
      </c>
    </row>
    <row r="38" spans="1:6" ht="26.5">
      <c r="A38" s="243"/>
      <c r="B38" s="61" t="s">
        <v>655</v>
      </c>
      <c r="C38" s="77">
        <v>342</v>
      </c>
      <c r="D38" s="77">
        <v>0</v>
      </c>
      <c r="E38" s="77">
        <v>54</v>
      </c>
      <c r="F38" s="77">
        <v>100</v>
      </c>
    </row>
    <row r="39" spans="1:6">
      <c r="A39" s="243"/>
      <c r="B39" s="61" t="s">
        <v>656</v>
      </c>
      <c r="C39" s="116">
        <v>5161.2674950000001</v>
      </c>
      <c r="D39" s="116">
        <v>0.02</v>
      </c>
      <c r="E39" s="116">
        <v>1285.501352</v>
      </c>
      <c r="F39" s="116">
        <v>1399.5257979999999</v>
      </c>
    </row>
    <row r="40" spans="1:6">
      <c r="A40" s="243"/>
      <c r="B40" s="61" t="s">
        <v>657</v>
      </c>
      <c r="C40" s="116">
        <v>7.7458320000000001</v>
      </c>
      <c r="D40" s="116">
        <v>0</v>
      </c>
      <c r="E40" s="116">
        <v>3.1825589999999999</v>
      </c>
      <c r="F40" s="116">
        <v>2.9668649999999999</v>
      </c>
    </row>
    <row r="41" spans="1:6">
      <c r="A41" s="243"/>
      <c r="B41" s="61" t="s">
        <v>658</v>
      </c>
      <c r="C41" s="116">
        <v>7017.5728900000004</v>
      </c>
      <c r="D41" s="116">
        <v>0.80818000000000001</v>
      </c>
      <c r="E41" s="116">
        <v>1472.165921</v>
      </c>
      <c r="F41" s="116">
        <v>1592.737057</v>
      </c>
    </row>
    <row r="42" spans="1:6">
      <c r="A42" s="243"/>
      <c r="B42" s="61" t="s">
        <v>659</v>
      </c>
      <c r="C42" s="116">
        <v>85.915853999999996</v>
      </c>
      <c r="D42" s="116">
        <v>0</v>
      </c>
      <c r="E42" s="116">
        <v>31.460483</v>
      </c>
      <c r="F42" s="116">
        <v>40.630468</v>
      </c>
    </row>
    <row r="43" spans="1:6">
      <c r="A43" s="243"/>
      <c r="B43" s="44" t="s">
        <v>660</v>
      </c>
      <c r="C43" s="77">
        <v>420</v>
      </c>
      <c r="D43" s="77">
        <v>0</v>
      </c>
      <c r="E43" s="77">
        <v>62</v>
      </c>
      <c r="F43" s="77">
        <v>49</v>
      </c>
    </row>
    <row r="44" spans="1:6">
      <c r="A44" s="243"/>
      <c r="B44" s="44" t="s">
        <v>661</v>
      </c>
      <c r="C44" s="77">
        <v>1</v>
      </c>
      <c r="D44" s="77">
        <v>0</v>
      </c>
      <c r="E44" s="77">
        <v>0</v>
      </c>
      <c r="F44" s="77">
        <v>0</v>
      </c>
    </row>
    <row r="45" spans="1:6"/>
    <row r="46" spans="1:6"/>
    <row r="47" spans="1:6"/>
  </sheetData>
  <mergeCells count="3">
    <mergeCell ref="A3:A16"/>
    <mergeCell ref="A17:A30"/>
    <mergeCell ref="A31:A44"/>
  </mergeCells>
  <printOptions horizontalCentered="1"/>
  <pageMargins left="0.25" right="0.25" top="0.5" bottom="0.75" header="0.3" footer="0.3"/>
  <pageSetup fitToHeight="0" orientation="landscape" r:id="rId1"/>
  <headerFooter scaleWithDoc="0">
    <oddFooter>&amp;C&amp;A
Appendix B - &amp;P of &amp;N</oddFooter>
  </headerFooter>
  <rowBreaks count="1" manualBreakCount="1">
    <brk id="30"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4">
    <pageSetUpPr fitToPage="1"/>
  </sheetPr>
  <dimension ref="A1:D29"/>
  <sheetViews>
    <sheetView showGridLines="0" zoomScale="85" zoomScaleNormal="85" workbookViewId="0">
      <pane ySplit="2" topLeftCell="A3" activePane="bottomLeft" state="frozen"/>
      <selection pane="bottomLeft"/>
    </sheetView>
  </sheetViews>
  <sheetFormatPr defaultColWidth="0" defaultRowHeight="14.5" zeroHeight="1"/>
  <cols>
    <col min="1" max="1" width="46.26953125" customWidth="1"/>
    <col min="2" max="2" width="17.453125" customWidth="1"/>
    <col min="3" max="3" width="62.26953125" customWidth="1"/>
    <col min="4" max="4" width="1.54296875" customWidth="1"/>
    <col min="5" max="20" width="8.7265625" hidden="1" customWidth="1"/>
    <col min="21" max="16384" width="8.7265625" hidden="1"/>
  </cols>
  <sheetData>
    <row r="1" spans="1:3" ht="15.5">
      <c r="A1" s="34" t="s">
        <v>664</v>
      </c>
      <c r="B1" s="28"/>
      <c r="C1" s="28"/>
    </row>
    <row r="2" spans="1:3" ht="15.5">
      <c r="A2" s="146" t="s">
        <v>665</v>
      </c>
      <c r="B2" s="146" t="s">
        <v>666</v>
      </c>
      <c r="C2" s="146" t="s">
        <v>667</v>
      </c>
    </row>
    <row r="3" spans="1:3" ht="36.65" customHeight="1">
      <c r="A3" s="4" t="s">
        <v>668</v>
      </c>
      <c r="B3" s="33">
        <v>482</v>
      </c>
      <c r="C3" s="4" t="s">
        <v>669</v>
      </c>
    </row>
    <row r="4" spans="1:3" ht="36.65" customHeight="1">
      <c r="A4" s="4" t="s">
        <v>670</v>
      </c>
      <c r="B4" s="22">
        <v>9.2591568914678103E-3</v>
      </c>
      <c r="C4" s="4" t="s">
        <v>671</v>
      </c>
    </row>
    <row r="5" spans="1:3" ht="36.65" customHeight="1">
      <c r="A5" s="4" t="s">
        <v>672</v>
      </c>
      <c r="B5" s="149">
        <v>34</v>
      </c>
      <c r="C5" s="4" t="s">
        <v>673</v>
      </c>
    </row>
    <row r="6" spans="1:3" ht="36.65" customHeight="1">
      <c r="A6" s="4" t="s">
        <v>674</v>
      </c>
      <c r="B6" s="22">
        <v>8.9769205701915303E-4</v>
      </c>
      <c r="C6" s="4" t="s">
        <v>675</v>
      </c>
    </row>
    <row r="7" spans="1:3" ht="36.65" customHeight="1">
      <c r="A7" s="4" t="s">
        <v>676</v>
      </c>
      <c r="B7" s="149">
        <v>0</v>
      </c>
      <c r="C7" s="4" t="s">
        <v>677</v>
      </c>
    </row>
    <row r="8" spans="1:3" ht="36.65" customHeight="1">
      <c r="A8" s="4" t="s">
        <v>678</v>
      </c>
      <c r="B8" s="149">
        <v>0</v>
      </c>
      <c r="C8" s="4" t="s">
        <v>679</v>
      </c>
    </row>
    <row r="9" spans="1:3" ht="36.65" customHeight="1">
      <c r="A9" s="4" t="s">
        <v>680</v>
      </c>
      <c r="B9" s="149">
        <v>145</v>
      </c>
      <c r="C9" s="4" t="s">
        <v>681</v>
      </c>
    </row>
    <row r="10" spans="1:3" ht="36.65" customHeight="1">
      <c r="A10" s="4" t="s">
        <v>682</v>
      </c>
      <c r="B10" s="22">
        <v>2.4122842361229229E-2</v>
      </c>
      <c r="C10" s="4" t="s">
        <v>683</v>
      </c>
    </row>
    <row r="11" spans="1:3" ht="36.65" customHeight="1">
      <c r="A11" s="4" t="s">
        <v>684</v>
      </c>
      <c r="B11" s="149">
        <v>303</v>
      </c>
      <c r="C11" s="4" t="s">
        <v>685</v>
      </c>
    </row>
    <row r="12" spans="1:3" ht="36.65" customHeight="1">
      <c r="A12" s="4" t="s">
        <v>686</v>
      </c>
      <c r="B12" s="22">
        <v>3.7093132181480581E-2</v>
      </c>
      <c r="C12" s="4" t="s">
        <v>687</v>
      </c>
    </row>
    <row r="13" spans="1:3"/>
    <row r="14" spans="1:3"/>
    <row r="15" spans="1:3"/>
    <row r="16" spans="1:3"/>
    <row r="17"/>
    <row r="18"/>
    <row r="19"/>
    <row r="20"/>
    <row r="21"/>
    <row r="22"/>
    <row r="23"/>
    <row r="24"/>
    <row r="25"/>
    <row r="26" hidden="1"/>
    <row r="27" hidden="1"/>
    <row r="28" hidden="1"/>
    <row r="29" hidden="1"/>
  </sheetData>
  <printOptions horizontalCentered="1"/>
  <pageMargins left="0.25" right="0.25" top="0.75" bottom="0.75" header="0.3" footer="0.3"/>
  <pageSetup fitToHeight="0" orientation="landscape" r:id="rId1"/>
  <headerFooter scaleWithDoc="0">
    <oddFooter>&amp;C&amp;A
Appendix B - &amp;P of &amp;N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5">
    <pageSetUpPr fitToPage="1"/>
  </sheetPr>
  <dimension ref="A1:D29"/>
  <sheetViews>
    <sheetView showGridLines="0" zoomScale="85" zoomScaleNormal="85" workbookViewId="0">
      <pane ySplit="2" topLeftCell="A3" activePane="bottomLeft" state="frozen"/>
      <selection pane="bottomLeft"/>
    </sheetView>
  </sheetViews>
  <sheetFormatPr defaultColWidth="0" defaultRowHeight="14.5" zeroHeight="1"/>
  <cols>
    <col min="1" max="1" width="35.26953125" customWidth="1"/>
    <col min="2" max="2" width="17.453125" customWidth="1"/>
    <col min="3" max="3" width="71.26953125" customWidth="1"/>
    <col min="4" max="4" width="1.54296875" customWidth="1"/>
    <col min="5" max="20" width="8.7265625" hidden="1" customWidth="1"/>
    <col min="21" max="16384" width="8.7265625" hidden="1"/>
  </cols>
  <sheetData>
    <row r="1" spans="1:3" ht="15.5">
      <c r="A1" s="34" t="s">
        <v>688</v>
      </c>
      <c r="B1" s="28"/>
      <c r="C1" s="28"/>
    </row>
    <row r="2" spans="1:3" ht="15.5">
      <c r="A2" s="146" t="s">
        <v>689</v>
      </c>
      <c r="B2" s="146" t="s">
        <v>666</v>
      </c>
      <c r="C2" s="146" t="s">
        <v>14</v>
      </c>
    </row>
    <row r="3" spans="1:3" ht="35.25" customHeight="1">
      <c r="A3" s="4" t="s">
        <v>690</v>
      </c>
      <c r="B3" s="33">
        <v>11916</v>
      </c>
      <c r="C3" s="4" t="s">
        <v>669</v>
      </c>
    </row>
    <row r="4" spans="1:3" ht="35.25" customHeight="1">
      <c r="A4" s="4" t="s">
        <v>691</v>
      </c>
      <c r="B4" s="22">
        <v>0.30370383391540567</v>
      </c>
      <c r="C4" s="4" t="s">
        <v>671</v>
      </c>
    </row>
    <row r="5" spans="1:3" ht="35.25" customHeight="1">
      <c r="A5" s="4" t="s">
        <v>692</v>
      </c>
      <c r="B5" s="33">
        <v>9021</v>
      </c>
      <c r="C5" s="4" t="s">
        <v>673</v>
      </c>
    </row>
    <row r="6" spans="1:3" ht="35.25" customHeight="1">
      <c r="A6" s="4" t="s">
        <v>693</v>
      </c>
      <c r="B6" s="22">
        <v>0.30676922316662342</v>
      </c>
      <c r="C6" s="4" t="s">
        <v>675</v>
      </c>
    </row>
    <row r="7" spans="1:3" ht="35.25" customHeight="1">
      <c r="A7" s="4" t="s">
        <v>694</v>
      </c>
      <c r="B7" s="24">
        <v>0</v>
      </c>
      <c r="C7" s="4" t="s">
        <v>677</v>
      </c>
    </row>
    <row r="8" spans="1:3" ht="35.25" customHeight="1">
      <c r="A8" s="4" t="s">
        <v>695</v>
      </c>
      <c r="B8" s="24">
        <v>0</v>
      </c>
      <c r="C8" s="4" t="s">
        <v>679</v>
      </c>
    </row>
    <row r="9" spans="1:3" ht="35.25" customHeight="1">
      <c r="A9" s="4" t="s">
        <v>696</v>
      </c>
      <c r="B9" s="33">
        <v>1029</v>
      </c>
      <c r="C9" s="4" t="s">
        <v>697</v>
      </c>
    </row>
    <row r="10" spans="1:3" ht="35.25" customHeight="1">
      <c r="A10" s="4" t="s">
        <v>698</v>
      </c>
      <c r="B10" s="22">
        <v>0.25385038669176185</v>
      </c>
      <c r="C10" s="4" t="s">
        <v>683</v>
      </c>
    </row>
    <row r="11" spans="1:3" ht="35.25" customHeight="1">
      <c r="A11" s="4" t="s">
        <v>699</v>
      </c>
      <c r="B11" s="33">
        <v>1866</v>
      </c>
      <c r="C11" s="4" t="s">
        <v>700</v>
      </c>
    </row>
    <row r="12" spans="1:3" ht="35.25" customHeight="1">
      <c r="A12" s="4" t="s">
        <v>701</v>
      </c>
      <c r="B12" s="22">
        <v>0.32319498230291571</v>
      </c>
      <c r="C12" s="4" t="s">
        <v>687</v>
      </c>
    </row>
    <row r="13" spans="1:3"/>
    <row r="14" spans="1:3"/>
    <row r="15" spans="1:3"/>
    <row r="16" spans="1:3"/>
    <row r="17"/>
    <row r="18"/>
    <row r="19"/>
    <row r="20"/>
    <row r="21"/>
    <row r="22"/>
    <row r="23"/>
    <row r="24"/>
    <row r="25"/>
    <row r="26" hidden="1"/>
    <row r="27" hidden="1"/>
    <row r="28" hidden="1"/>
    <row r="29" hidden="1"/>
  </sheetData>
  <printOptions horizontalCentered="1"/>
  <pageMargins left="0.25" right="0.25" top="0.75" bottom="0.75" header="0.3" footer="0.3"/>
  <pageSetup fitToHeight="0" orientation="landscape" r:id="rId1"/>
  <headerFooter scaleWithDoc="0">
    <oddFooter>&amp;C&amp;A
Appendix B - &amp;P of &amp;N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6">
    <pageSetUpPr fitToPage="1"/>
  </sheetPr>
  <dimension ref="A1:T32"/>
  <sheetViews>
    <sheetView showGridLines="0" zoomScale="85" zoomScaleNormal="85" workbookViewId="0">
      <pane ySplit="3" topLeftCell="A4" activePane="bottomLeft" state="frozen"/>
      <selection pane="bottomLeft"/>
    </sheetView>
  </sheetViews>
  <sheetFormatPr defaultColWidth="0" defaultRowHeight="14.5" zeroHeight="1"/>
  <cols>
    <col min="1" max="1" width="17.7265625" customWidth="1"/>
    <col min="2" max="2" width="46.7265625" bestFit="1" customWidth="1"/>
    <col min="3" max="6" width="15.81640625" style="2" customWidth="1"/>
    <col min="7" max="7" width="1.54296875" customWidth="1"/>
    <col min="8" max="20" width="8.7265625" hidden="1" customWidth="1"/>
    <col min="21" max="16384" width="8.7265625" hidden="1"/>
  </cols>
  <sheetData>
    <row r="1" spans="1:20" ht="15.5">
      <c r="A1" s="34" t="s">
        <v>702</v>
      </c>
      <c r="B1" s="28"/>
      <c r="C1" s="28"/>
      <c r="D1" s="28"/>
      <c r="E1" s="28"/>
      <c r="F1" s="28"/>
    </row>
    <row r="2" spans="1:20" s="7" customFormat="1" ht="15.5">
      <c r="A2" s="212" t="s">
        <v>703</v>
      </c>
      <c r="B2" s="212" t="s">
        <v>704</v>
      </c>
      <c r="C2" s="213" t="s">
        <v>705</v>
      </c>
      <c r="D2" s="213"/>
      <c r="E2" s="213"/>
      <c r="F2" s="213"/>
      <c r="G2"/>
      <c r="H2"/>
      <c r="I2"/>
      <c r="J2"/>
      <c r="K2"/>
      <c r="L2"/>
      <c r="M2"/>
      <c r="N2"/>
      <c r="O2"/>
      <c r="P2"/>
      <c r="Q2"/>
      <c r="R2"/>
      <c r="S2"/>
      <c r="T2"/>
    </row>
    <row r="3" spans="1:20" s="7" customFormat="1" ht="15.5">
      <c r="A3" s="212"/>
      <c r="B3" s="212"/>
      <c r="C3" s="141" t="s">
        <v>706</v>
      </c>
      <c r="D3" s="141" t="s">
        <v>707</v>
      </c>
      <c r="E3" s="141" t="s">
        <v>708</v>
      </c>
      <c r="F3" s="141" t="s">
        <v>646</v>
      </c>
      <c r="G3"/>
      <c r="H3"/>
      <c r="I3"/>
      <c r="J3"/>
      <c r="K3"/>
      <c r="L3"/>
      <c r="M3"/>
      <c r="N3"/>
      <c r="O3"/>
      <c r="P3"/>
      <c r="Q3"/>
      <c r="R3"/>
      <c r="S3"/>
      <c r="T3"/>
    </row>
    <row r="4" spans="1:20">
      <c r="A4" s="244" t="s">
        <v>647</v>
      </c>
      <c r="B4" s="8" t="s">
        <v>656</v>
      </c>
      <c r="C4" s="40">
        <v>7.833888</v>
      </c>
      <c r="D4" s="40">
        <v>0</v>
      </c>
      <c r="E4" s="40">
        <v>5.8875999999999998E-2</v>
      </c>
      <c r="F4" s="40">
        <v>0.39780500000000002</v>
      </c>
    </row>
    <row r="5" spans="1:20">
      <c r="A5" s="244"/>
      <c r="B5" s="8" t="s">
        <v>658</v>
      </c>
      <c r="C5" s="40" t="s">
        <v>587</v>
      </c>
      <c r="D5" s="40" t="s">
        <v>587</v>
      </c>
      <c r="E5" s="40" t="s">
        <v>587</v>
      </c>
      <c r="F5" s="40" t="s">
        <v>587</v>
      </c>
    </row>
    <row r="6" spans="1:20">
      <c r="A6" s="244"/>
      <c r="B6" s="8" t="s">
        <v>657</v>
      </c>
      <c r="C6" s="40">
        <v>1.2972939999999999</v>
      </c>
      <c r="D6" s="40">
        <v>0</v>
      </c>
      <c r="E6" s="40">
        <v>2.1755550000000001</v>
      </c>
      <c r="F6" s="40">
        <v>1.5194700000000001</v>
      </c>
    </row>
    <row r="7" spans="1:20">
      <c r="A7" s="244"/>
      <c r="B7" s="8" t="s">
        <v>659</v>
      </c>
      <c r="C7" s="40" t="s">
        <v>587</v>
      </c>
      <c r="D7" s="40" t="s">
        <v>587</v>
      </c>
      <c r="E7" s="40" t="s">
        <v>587</v>
      </c>
      <c r="F7" s="40" t="s">
        <v>587</v>
      </c>
    </row>
    <row r="8" spans="1:20">
      <c r="A8" s="244"/>
      <c r="B8" s="8" t="s">
        <v>660</v>
      </c>
      <c r="C8" s="40">
        <v>1</v>
      </c>
      <c r="D8" s="40">
        <v>0</v>
      </c>
      <c r="E8" s="40">
        <v>0</v>
      </c>
      <c r="F8" s="40">
        <v>0</v>
      </c>
    </row>
    <row r="9" spans="1:20">
      <c r="A9" s="244"/>
      <c r="B9" s="8" t="s">
        <v>661</v>
      </c>
      <c r="C9" s="40">
        <v>0</v>
      </c>
      <c r="D9" s="40">
        <v>0</v>
      </c>
      <c r="E9" s="40">
        <v>0</v>
      </c>
      <c r="F9" s="40">
        <v>0</v>
      </c>
    </row>
    <row r="10" spans="1:20">
      <c r="A10" s="244"/>
      <c r="B10" s="8" t="s">
        <v>709</v>
      </c>
      <c r="C10" s="40" t="s">
        <v>587</v>
      </c>
      <c r="D10" s="40" t="s">
        <v>587</v>
      </c>
      <c r="E10" s="40" t="s">
        <v>587</v>
      </c>
      <c r="F10" s="40" t="s">
        <v>587</v>
      </c>
    </row>
    <row r="11" spans="1:20">
      <c r="A11" s="244"/>
      <c r="B11" s="8" t="s">
        <v>710</v>
      </c>
      <c r="C11" s="40" t="s">
        <v>587</v>
      </c>
      <c r="D11" s="40" t="s">
        <v>587</v>
      </c>
      <c r="E11" s="40" t="s">
        <v>587</v>
      </c>
      <c r="F11" s="40" t="s">
        <v>587</v>
      </c>
    </row>
    <row r="12" spans="1:20">
      <c r="A12" s="244" t="s">
        <v>662</v>
      </c>
      <c r="B12" s="8" t="s">
        <v>656</v>
      </c>
      <c r="C12" s="40">
        <v>5.7176330000000002</v>
      </c>
      <c r="D12" s="40">
        <v>0</v>
      </c>
      <c r="E12" s="40">
        <v>4.2110630000000002</v>
      </c>
      <c r="F12" s="40">
        <v>2.9777879999999999</v>
      </c>
    </row>
    <row r="13" spans="1:20">
      <c r="A13" s="244"/>
      <c r="B13" s="8" t="s">
        <v>658</v>
      </c>
      <c r="C13" s="40" t="s">
        <v>587</v>
      </c>
      <c r="D13" s="40" t="s">
        <v>587</v>
      </c>
      <c r="E13" s="40" t="s">
        <v>587</v>
      </c>
      <c r="F13" s="40" t="s">
        <v>587</v>
      </c>
    </row>
    <row r="14" spans="1:20">
      <c r="A14" s="244"/>
      <c r="B14" s="8" t="s">
        <v>657</v>
      </c>
      <c r="C14" s="40">
        <v>3.045083</v>
      </c>
      <c r="D14" s="40">
        <v>0</v>
      </c>
      <c r="E14" s="40">
        <v>7.577299</v>
      </c>
      <c r="F14" s="40">
        <v>8.735671</v>
      </c>
    </row>
    <row r="15" spans="1:20">
      <c r="A15" s="244"/>
      <c r="B15" s="8" t="s">
        <v>659</v>
      </c>
      <c r="C15" s="40" t="s">
        <v>587</v>
      </c>
      <c r="D15" s="40" t="s">
        <v>587</v>
      </c>
      <c r="E15" s="40" t="s">
        <v>587</v>
      </c>
      <c r="F15" s="40" t="s">
        <v>587</v>
      </c>
    </row>
    <row r="16" spans="1:20">
      <c r="A16" s="244"/>
      <c r="B16" s="8" t="s">
        <v>660</v>
      </c>
      <c r="C16" s="40">
        <v>0</v>
      </c>
      <c r="D16" s="40">
        <v>0</v>
      </c>
      <c r="E16" s="40">
        <v>0</v>
      </c>
      <c r="F16" s="40">
        <v>0</v>
      </c>
    </row>
    <row r="17" spans="1:6">
      <c r="A17" s="244"/>
      <c r="B17" s="8" t="s">
        <v>661</v>
      </c>
      <c r="C17" s="40">
        <v>0</v>
      </c>
      <c r="D17" s="40">
        <v>0</v>
      </c>
      <c r="E17" s="40">
        <v>0</v>
      </c>
      <c r="F17" s="40">
        <v>0</v>
      </c>
    </row>
    <row r="18" spans="1:6">
      <c r="A18" s="244"/>
      <c r="B18" s="8" t="s">
        <v>709</v>
      </c>
      <c r="C18" s="40" t="s">
        <v>587</v>
      </c>
      <c r="D18" s="40" t="s">
        <v>587</v>
      </c>
      <c r="E18" s="40" t="s">
        <v>587</v>
      </c>
      <c r="F18" s="40" t="s">
        <v>587</v>
      </c>
    </row>
    <row r="19" spans="1:6">
      <c r="A19" s="244"/>
      <c r="B19" s="8" t="s">
        <v>710</v>
      </c>
      <c r="C19" s="40" t="s">
        <v>587</v>
      </c>
      <c r="D19" s="40" t="s">
        <v>587</v>
      </c>
      <c r="E19" s="40" t="s">
        <v>587</v>
      </c>
      <c r="F19" s="40" t="s">
        <v>587</v>
      </c>
    </row>
    <row r="20" spans="1:6">
      <c r="A20" s="233" t="s">
        <v>711</v>
      </c>
      <c r="B20" s="8" t="s">
        <v>656</v>
      </c>
      <c r="C20" s="40">
        <v>5.3012290000000002</v>
      </c>
      <c r="D20" s="40">
        <v>0</v>
      </c>
      <c r="E20" s="40">
        <v>10.590818000000001</v>
      </c>
      <c r="F20" s="40">
        <v>22.142679999999999</v>
      </c>
    </row>
    <row r="21" spans="1:6">
      <c r="A21" s="233"/>
      <c r="B21" s="8" t="s">
        <v>658</v>
      </c>
      <c r="C21" s="40" t="s">
        <v>587</v>
      </c>
      <c r="D21" s="40" t="s">
        <v>587</v>
      </c>
      <c r="E21" s="40" t="s">
        <v>587</v>
      </c>
      <c r="F21" s="40" t="s">
        <v>587</v>
      </c>
    </row>
    <row r="22" spans="1:6">
      <c r="A22" s="233"/>
      <c r="B22" s="8" t="s">
        <v>657</v>
      </c>
      <c r="C22" s="40">
        <v>0</v>
      </c>
      <c r="D22" s="40">
        <v>0</v>
      </c>
      <c r="E22" s="40">
        <v>0</v>
      </c>
      <c r="F22" s="40">
        <v>0.39321600000000001</v>
      </c>
    </row>
    <row r="23" spans="1:6">
      <c r="A23" s="233"/>
      <c r="B23" s="8" t="s">
        <v>659</v>
      </c>
      <c r="C23" s="40" t="s">
        <v>587</v>
      </c>
      <c r="D23" s="40" t="s">
        <v>587</v>
      </c>
      <c r="E23" s="40" t="s">
        <v>587</v>
      </c>
      <c r="F23" s="40" t="s">
        <v>587</v>
      </c>
    </row>
    <row r="24" spans="1:6">
      <c r="A24" s="233"/>
      <c r="B24" s="8" t="s">
        <v>660</v>
      </c>
      <c r="C24" s="40">
        <v>0</v>
      </c>
      <c r="D24" s="40">
        <v>0</v>
      </c>
      <c r="E24" s="40">
        <v>0</v>
      </c>
      <c r="F24" s="40">
        <v>0</v>
      </c>
    </row>
    <row r="25" spans="1:6">
      <c r="A25" s="233"/>
      <c r="B25" s="8" t="s">
        <v>661</v>
      </c>
      <c r="C25" s="40">
        <v>0</v>
      </c>
      <c r="D25" s="40">
        <v>0</v>
      </c>
      <c r="E25" s="40">
        <v>0</v>
      </c>
      <c r="F25" s="40">
        <v>0</v>
      </c>
    </row>
    <row r="26" spans="1:6">
      <c r="A26" s="233"/>
      <c r="B26" s="8" t="s">
        <v>709</v>
      </c>
      <c r="C26" s="40" t="s">
        <v>587</v>
      </c>
      <c r="D26" s="40" t="s">
        <v>587</v>
      </c>
      <c r="E26" s="40" t="s">
        <v>587</v>
      </c>
      <c r="F26" s="40" t="s">
        <v>587</v>
      </c>
    </row>
    <row r="27" spans="1:6">
      <c r="A27" s="233"/>
      <c r="B27" s="8" t="s">
        <v>710</v>
      </c>
      <c r="C27" s="40" t="s">
        <v>587</v>
      </c>
      <c r="D27" s="40" t="s">
        <v>587</v>
      </c>
      <c r="E27" s="40" t="s">
        <v>587</v>
      </c>
      <c r="F27" s="40" t="s">
        <v>587</v>
      </c>
    </row>
    <row r="28" spans="1:6">
      <c r="A28" s="41" t="s">
        <v>712</v>
      </c>
      <c r="B28" s="11"/>
      <c r="C28" s="121"/>
      <c r="D28" s="121"/>
      <c r="E28" s="121"/>
      <c r="F28" s="121"/>
    </row>
    <row r="29" spans="1:6">
      <c r="A29" s="41" t="s">
        <v>625</v>
      </c>
      <c r="B29" s="11"/>
      <c r="C29" s="42"/>
      <c r="D29" s="42"/>
      <c r="E29" s="42"/>
      <c r="F29" s="42"/>
    </row>
    <row r="30" spans="1:6"/>
    <row r="31" spans="1:6"/>
    <row r="32" spans="1:6"/>
  </sheetData>
  <mergeCells count="6">
    <mergeCell ref="A20:A27"/>
    <mergeCell ref="A2:A3"/>
    <mergeCell ref="B2:B3"/>
    <mergeCell ref="C2:F2"/>
    <mergeCell ref="A4:A11"/>
    <mergeCell ref="A12:A19"/>
  </mergeCells>
  <printOptions horizontalCentered="1"/>
  <pageMargins left="0.25" right="0.25" top="0.75" bottom="0.75" header="0.3" footer="0.3"/>
  <pageSetup fitToHeight="0" orientation="landscape" r:id="rId1"/>
  <headerFooter scaleWithDoc="0">
    <oddFooter>&amp;C&amp;A
Appendix B - &amp;P of &amp;N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7">
    <pageSetUpPr fitToPage="1"/>
  </sheetPr>
  <dimension ref="A1:T31"/>
  <sheetViews>
    <sheetView showGridLines="0" zoomScale="85" zoomScaleNormal="85" workbookViewId="0">
      <pane ySplit="3" topLeftCell="A4" activePane="bottomLeft" state="frozen"/>
      <selection pane="bottomLeft"/>
    </sheetView>
  </sheetViews>
  <sheetFormatPr defaultColWidth="0" defaultRowHeight="14.5" zeroHeight="1"/>
  <cols>
    <col min="1" max="1" width="16.7265625" customWidth="1"/>
    <col min="2" max="2" width="55.36328125" customWidth="1"/>
    <col min="3" max="14" width="13.26953125" customWidth="1"/>
    <col min="15" max="15" width="1.54296875" customWidth="1"/>
    <col min="16" max="20" width="8.7265625" hidden="1" customWidth="1"/>
  </cols>
  <sheetData>
    <row r="1" spans="1:14" ht="15.5">
      <c r="A1" s="34" t="s">
        <v>713</v>
      </c>
      <c r="B1" s="28"/>
      <c r="C1" s="28"/>
      <c r="D1" s="28"/>
      <c r="E1" s="28"/>
      <c r="F1" s="28"/>
      <c r="G1" s="28"/>
      <c r="H1" s="28"/>
      <c r="I1" s="28"/>
      <c r="J1" s="28"/>
      <c r="K1" s="28"/>
      <c r="L1" s="28"/>
      <c r="M1" s="28"/>
      <c r="N1" s="28"/>
    </row>
    <row r="2" spans="1:14" ht="15.5">
      <c r="A2" s="245" t="s">
        <v>703</v>
      </c>
      <c r="B2" s="245" t="s">
        <v>704</v>
      </c>
      <c r="C2" s="245" t="s">
        <v>714</v>
      </c>
      <c r="D2" s="245"/>
      <c r="E2" s="245"/>
      <c r="F2" s="245" t="s">
        <v>644</v>
      </c>
      <c r="G2" s="245"/>
      <c r="H2" s="245"/>
      <c r="I2" s="245" t="s">
        <v>645</v>
      </c>
      <c r="J2" s="245"/>
      <c r="K2" s="245"/>
      <c r="L2" s="245" t="s">
        <v>646</v>
      </c>
      <c r="M2" s="245"/>
      <c r="N2" s="245"/>
    </row>
    <row r="3" spans="1:14" ht="15.5">
      <c r="A3" s="245"/>
      <c r="B3" s="245"/>
      <c r="C3" s="153">
        <v>2020</v>
      </c>
      <c r="D3" s="153">
        <v>2021</v>
      </c>
      <c r="E3" s="153">
        <v>2022</v>
      </c>
      <c r="F3" s="153">
        <v>2020</v>
      </c>
      <c r="G3" s="153">
        <v>2021</v>
      </c>
      <c r="H3" s="153">
        <v>2022</v>
      </c>
      <c r="I3" s="153">
        <v>2020</v>
      </c>
      <c r="J3" s="153">
        <v>2021</v>
      </c>
      <c r="K3" s="153">
        <v>2022</v>
      </c>
      <c r="L3" s="153">
        <v>2020</v>
      </c>
      <c r="M3" s="153">
        <v>2021</v>
      </c>
      <c r="N3" s="153">
        <v>2022</v>
      </c>
    </row>
    <row r="4" spans="1:14" ht="117">
      <c r="A4" s="233" t="s">
        <v>715</v>
      </c>
      <c r="B4" s="233"/>
      <c r="C4" s="39" t="s">
        <v>716</v>
      </c>
      <c r="D4" s="39" t="s">
        <v>717</v>
      </c>
      <c r="E4" s="39" t="s">
        <v>718</v>
      </c>
      <c r="F4" s="39" t="s">
        <v>719</v>
      </c>
      <c r="G4" s="39" t="s">
        <v>720</v>
      </c>
      <c r="H4" s="39">
        <v>0</v>
      </c>
      <c r="I4" s="39" t="s">
        <v>721</v>
      </c>
      <c r="J4" s="39" t="s">
        <v>722</v>
      </c>
      <c r="K4" s="39" t="s">
        <v>723</v>
      </c>
      <c r="L4" s="39" t="s">
        <v>724</v>
      </c>
      <c r="M4" s="39" t="s">
        <v>725</v>
      </c>
      <c r="N4" s="39" t="s">
        <v>726</v>
      </c>
    </row>
    <row r="5" spans="1:14">
      <c r="A5" s="233" t="s">
        <v>727</v>
      </c>
      <c r="B5" s="233"/>
      <c r="C5" s="39" t="s">
        <v>37</v>
      </c>
      <c r="D5" s="39" t="s">
        <v>37</v>
      </c>
      <c r="E5" s="39" t="s">
        <v>37</v>
      </c>
      <c r="F5" s="39" t="s">
        <v>37</v>
      </c>
      <c r="G5" s="39" t="s">
        <v>37</v>
      </c>
      <c r="H5" s="39" t="s">
        <v>37</v>
      </c>
      <c r="I5" s="39" t="s">
        <v>37</v>
      </c>
      <c r="J5" s="39" t="s">
        <v>37</v>
      </c>
      <c r="K5" s="39" t="s">
        <v>37</v>
      </c>
      <c r="L5" s="39" t="s">
        <v>37</v>
      </c>
      <c r="M5" s="39" t="s">
        <v>37</v>
      </c>
      <c r="N5" s="39" t="s">
        <v>37</v>
      </c>
    </row>
    <row r="6" spans="1:14" ht="26">
      <c r="A6" s="233" t="s">
        <v>647</v>
      </c>
      <c r="B6" s="39" t="s">
        <v>728</v>
      </c>
      <c r="C6" s="39" t="s">
        <v>587</v>
      </c>
      <c r="D6" s="39" t="s">
        <v>587</v>
      </c>
      <c r="E6" s="39" t="s">
        <v>587</v>
      </c>
      <c r="F6" s="39" t="s">
        <v>587</v>
      </c>
      <c r="G6" s="39" t="s">
        <v>587</v>
      </c>
      <c r="H6" s="39" t="s">
        <v>587</v>
      </c>
      <c r="I6" s="39" t="s">
        <v>587</v>
      </c>
      <c r="J6" s="39" t="s">
        <v>587</v>
      </c>
      <c r="K6" s="39" t="s">
        <v>587</v>
      </c>
      <c r="L6" s="39" t="s">
        <v>587</v>
      </c>
      <c r="M6" s="39" t="s">
        <v>587</v>
      </c>
      <c r="N6" s="39" t="s">
        <v>587</v>
      </c>
    </row>
    <row r="7" spans="1:14">
      <c r="A7" s="233"/>
      <c r="B7" s="39" t="s">
        <v>729</v>
      </c>
      <c r="C7" s="39" t="s">
        <v>587</v>
      </c>
      <c r="D7" s="39" t="s">
        <v>587</v>
      </c>
      <c r="E7" s="39" t="s">
        <v>587</v>
      </c>
      <c r="F7" s="39" t="s">
        <v>587</v>
      </c>
      <c r="G7" s="39" t="s">
        <v>587</v>
      </c>
      <c r="H7" s="39" t="s">
        <v>587</v>
      </c>
      <c r="I7" s="39" t="s">
        <v>587</v>
      </c>
      <c r="J7" s="39" t="s">
        <v>587</v>
      </c>
      <c r="K7" s="39" t="s">
        <v>587</v>
      </c>
      <c r="L7" s="39" t="s">
        <v>587</v>
      </c>
      <c r="M7" s="39" t="s">
        <v>587</v>
      </c>
      <c r="N7" s="39" t="s">
        <v>587</v>
      </c>
    </row>
    <row r="8" spans="1:14" ht="104">
      <c r="A8" s="233"/>
      <c r="B8" s="39" t="s">
        <v>730</v>
      </c>
      <c r="C8" s="39" t="s">
        <v>731</v>
      </c>
      <c r="D8" s="39" t="s">
        <v>732</v>
      </c>
      <c r="E8" s="39" t="s">
        <v>733</v>
      </c>
      <c r="F8" s="39">
        <v>0</v>
      </c>
      <c r="G8" s="39">
        <v>0</v>
      </c>
      <c r="H8" s="39">
        <v>0</v>
      </c>
      <c r="I8" s="39" t="s">
        <v>734</v>
      </c>
      <c r="J8" s="39" t="s">
        <v>587</v>
      </c>
      <c r="K8" s="39" t="s">
        <v>735</v>
      </c>
      <c r="L8" s="39" t="s">
        <v>736</v>
      </c>
      <c r="M8" s="39" t="s">
        <v>737</v>
      </c>
      <c r="N8" s="39" t="s">
        <v>738</v>
      </c>
    </row>
    <row r="9" spans="1:14" ht="104">
      <c r="A9" s="233"/>
      <c r="B9" s="39" t="s">
        <v>739</v>
      </c>
      <c r="C9" s="39" t="s">
        <v>740</v>
      </c>
      <c r="D9" s="39" t="s">
        <v>741</v>
      </c>
      <c r="E9" s="39" t="s">
        <v>742</v>
      </c>
      <c r="F9" s="39">
        <v>0</v>
      </c>
      <c r="G9" s="39" t="s">
        <v>720</v>
      </c>
      <c r="H9" s="39">
        <v>0</v>
      </c>
      <c r="I9" s="39" t="s">
        <v>743</v>
      </c>
      <c r="J9" s="39" t="s">
        <v>744</v>
      </c>
      <c r="K9" s="39" t="s">
        <v>745</v>
      </c>
      <c r="L9" s="39" t="s">
        <v>746</v>
      </c>
      <c r="M9" s="39" t="s">
        <v>747</v>
      </c>
      <c r="N9" s="39" t="s">
        <v>748</v>
      </c>
    </row>
    <row r="10" spans="1:14">
      <c r="A10" s="233"/>
      <c r="B10" s="39" t="s">
        <v>729</v>
      </c>
      <c r="C10" s="39" t="s">
        <v>587</v>
      </c>
      <c r="D10" s="39" t="s">
        <v>587</v>
      </c>
      <c r="E10" s="39" t="s">
        <v>587</v>
      </c>
      <c r="F10" s="39" t="s">
        <v>587</v>
      </c>
      <c r="G10" s="39" t="s">
        <v>587</v>
      </c>
      <c r="H10" s="39" t="s">
        <v>587</v>
      </c>
      <c r="I10" s="39" t="s">
        <v>587</v>
      </c>
      <c r="J10" s="39" t="s">
        <v>587</v>
      </c>
      <c r="K10" s="39" t="s">
        <v>587</v>
      </c>
      <c r="L10" s="39" t="s">
        <v>587</v>
      </c>
      <c r="M10" s="39" t="s">
        <v>587</v>
      </c>
      <c r="N10" s="39" t="s">
        <v>587</v>
      </c>
    </row>
    <row r="11" spans="1:14">
      <c r="A11" s="233"/>
      <c r="B11" s="39" t="s">
        <v>749</v>
      </c>
      <c r="C11" s="39" t="s">
        <v>37</v>
      </c>
      <c r="D11" s="39" t="s">
        <v>37</v>
      </c>
      <c r="E11" s="39" t="s">
        <v>37</v>
      </c>
      <c r="F11" s="39" t="s">
        <v>37</v>
      </c>
      <c r="G11" s="39" t="s">
        <v>37</v>
      </c>
      <c r="H11" s="39" t="s">
        <v>37</v>
      </c>
      <c r="I11" s="39" t="s">
        <v>37</v>
      </c>
      <c r="J11" s="39" t="s">
        <v>37</v>
      </c>
      <c r="K11" s="39" t="s">
        <v>37</v>
      </c>
      <c r="L11" s="39" t="s">
        <v>37</v>
      </c>
      <c r="M11" s="39" t="s">
        <v>37</v>
      </c>
      <c r="N11" s="39" t="s">
        <v>37</v>
      </c>
    </row>
    <row r="12" spans="1:14">
      <c r="A12" s="233"/>
      <c r="B12" s="39" t="s">
        <v>750</v>
      </c>
      <c r="C12" s="39" t="s">
        <v>37</v>
      </c>
      <c r="D12" s="39" t="s">
        <v>37</v>
      </c>
      <c r="E12" s="39" t="s">
        <v>37</v>
      </c>
      <c r="F12" s="39" t="s">
        <v>37</v>
      </c>
      <c r="G12" s="39" t="s">
        <v>37</v>
      </c>
      <c r="H12" s="39" t="s">
        <v>37</v>
      </c>
      <c r="I12" s="39" t="s">
        <v>37</v>
      </c>
      <c r="J12" s="39" t="s">
        <v>37</v>
      </c>
      <c r="K12" s="39" t="s">
        <v>37</v>
      </c>
      <c r="L12" s="39" t="s">
        <v>37</v>
      </c>
      <c r="M12" s="39" t="s">
        <v>37</v>
      </c>
      <c r="N12" s="39" t="s">
        <v>37</v>
      </c>
    </row>
    <row r="13" spans="1:14">
      <c r="A13" s="246" t="s">
        <v>662</v>
      </c>
      <c r="B13" s="39" t="s">
        <v>751</v>
      </c>
      <c r="C13" s="39" t="s">
        <v>587</v>
      </c>
      <c r="D13" s="39" t="s">
        <v>587</v>
      </c>
      <c r="E13" s="39" t="s">
        <v>587</v>
      </c>
      <c r="F13" s="39" t="s">
        <v>587</v>
      </c>
      <c r="G13" s="39" t="s">
        <v>587</v>
      </c>
      <c r="H13" s="39" t="s">
        <v>587</v>
      </c>
      <c r="I13" s="39" t="s">
        <v>587</v>
      </c>
      <c r="J13" s="39" t="s">
        <v>587</v>
      </c>
      <c r="K13" s="39" t="s">
        <v>587</v>
      </c>
      <c r="L13" s="39" t="s">
        <v>587</v>
      </c>
      <c r="M13" s="39" t="s">
        <v>587</v>
      </c>
      <c r="N13" s="39" t="s">
        <v>587</v>
      </c>
    </row>
    <row r="14" spans="1:14">
      <c r="A14" s="246"/>
      <c r="B14" s="39" t="s">
        <v>729</v>
      </c>
      <c r="C14" s="39" t="s">
        <v>587</v>
      </c>
      <c r="D14" s="39" t="s">
        <v>587</v>
      </c>
      <c r="E14" s="39" t="s">
        <v>587</v>
      </c>
      <c r="F14" s="39" t="s">
        <v>587</v>
      </c>
      <c r="G14" s="39" t="s">
        <v>587</v>
      </c>
      <c r="H14" s="39" t="s">
        <v>587</v>
      </c>
      <c r="I14" s="39" t="s">
        <v>587</v>
      </c>
      <c r="J14" s="39" t="s">
        <v>587</v>
      </c>
      <c r="K14" s="39" t="s">
        <v>587</v>
      </c>
      <c r="L14" s="39" t="s">
        <v>587</v>
      </c>
      <c r="M14" s="39" t="s">
        <v>587</v>
      </c>
      <c r="N14" s="39" t="s">
        <v>587</v>
      </c>
    </row>
    <row r="15" spans="1:14" ht="91">
      <c r="A15" s="246"/>
      <c r="B15" s="39" t="s">
        <v>730</v>
      </c>
      <c r="C15" s="39" t="s">
        <v>752</v>
      </c>
      <c r="D15" s="39" t="s">
        <v>753</v>
      </c>
      <c r="E15" s="39" t="s">
        <v>754</v>
      </c>
      <c r="F15" s="39">
        <v>0</v>
      </c>
      <c r="G15" s="39">
        <v>0</v>
      </c>
      <c r="H15" s="39">
        <v>0</v>
      </c>
      <c r="I15" s="39" t="s">
        <v>755</v>
      </c>
      <c r="J15" s="39" t="s">
        <v>756</v>
      </c>
      <c r="K15" s="39" t="s">
        <v>757</v>
      </c>
      <c r="L15" s="39" t="s">
        <v>758</v>
      </c>
      <c r="M15" s="39" t="s">
        <v>759</v>
      </c>
      <c r="N15" s="39" t="s">
        <v>760</v>
      </c>
    </row>
    <row r="16" spans="1:14" ht="104">
      <c r="A16" s="246"/>
      <c r="B16" s="39" t="s">
        <v>739</v>
      </c>
      <c r="C16" s="39" t="s">
        <v>761</v>
      </c>
      <c r="D16" s="39" t="s">
        <v>762</v>
      </c>
      <c r="E16" s="39" t="s">
        <v>763</v>
      </c>
      <c r="F16" s="39">
        <v>0</v>
      </c>
      <c r="G16" s="39">
        <v>0</v>
      </c>
      <c r="H16" s="39">
        <v>0</v>
      </c>
      <c r="I16" s="39" t="s">
        <v>764</v>
      </c>
      <c r="J16" s="39" t="s">
        <v>765</v>
      </c>
      <c r="K16" s="39" t="s">
        <v>766</v>
      </c>
      <c r="L16" s="39" t="s">
        <v>767</v>
      </c>
      <c r="M16" s="39" t="s">
        <v>768</v>
      </c>
      <c r="N16" s="39" t="s">
        <v>769</v>
      </c>
    </row>
    <row r="17" spans="1:14">
      <c r="A17" s="246"/>
      <c r="B17" s="39" t="s">
        <v>729</v>
      </c>
      <c r="C17" s="39" t="s">
        <v>587</v>
      </c>
      <c r="D17" s="39" t="s">
        <v>587</v>
      </c>
      <c r="E17" s="39" t="s">
        <v>587</v>
      </c>
      <c r="F17" s="39" t="s">
        <v>587</v>
      </c>
      <c r="G17" s="39" t="s">
        <v>587</v>
      </c>
      <c r="H17" s="39" t="s">
        <v>587</v>
      </c>
      <c r="I17" s="39" t="s">
        <v>587</v>
      </c>
      <c r="J17" s="39" t="s">
        <v>587</v>
      </c>
      <c r="K17" s="39" t="s">
        <v>587</v>
      </c>
      <c r="L17" s="39" t="s">
        <v>587</v>
      </c>
      <c r="M17" s="39" t="s">
        <v>587</v>
      </c>
      <c r="N17" s="39" t="s">
        <v>587</v>
      </c>
    </row>
    <row r="18" spans="1:14">
      <c r="A18" s="246"/>
      <c r="B18" s="39" t="s">
        <v>749</v>
      </c>
      <c r="C18" s="39" t="s">
        <v>37</v>
      </c>
      <c r="D18" s="39" t="s">
        <v>37</v>
      </c>
      <c r="E18" s="39" t="s">
        <v>37</v>
      </c>
      <c r="F18" s="39" t="s">
        <v>37</v>
      </c>
      <c r="G18" s="39" t="s">
        <v>37</v>
      </c>
      <c r="H18" s="39" t="s">
        <v>37</v>
      </c>
      <c r="I18" s="39" t="s">
        <v>37</v>
      </c>
      <c r="J18" s="39" t="s">
        <v>37</v>
      </c>
      <c r="K18" s="39" t="s">
        <v>37</v>
      </c>
      <c r="L18" s="39" t="s">
        <v>37</v>
      </c>
      <c r="M18" s="39" t="s">
        <v>37</v>
      </c>
      <c r="N18" s="39" t="s">
        <v>37</v>
      </c>
    </row>
    <row r="19" spans="1:14">
      <c r="A19" s="246"/>
      <c r="B19" s="39" t="s">
        <v>750</v>
      </c>
      <c r="C19" s="39" t="s">
        <v>37</v>
      </c>
      <c r="D19" s="39" t="s">
        <v>37</v>
      </c>
      <c r="E19" s="39" t="s">
        <v>37</v>
      </c>
      <c r="F19" s="39" t="s">
        <v>37</v>
      </c>
      <c r="G19" s="39" t="s">
        <v>37</v>
      </c>
      <c r="H19" s="39" t="s">
        <v>37</v>
      </c>
      <c r="I19" s="39" t="s">
        <v>37</v>
      </c>
      <c r="J19" s="39" t="s">
        <v>37</v>
      </c>
      <c r="K19" s="39" t="s">
        <v>37</v>
      </c>
      <c r="L19" s="39" t="s">
        <v>37</v>
      </c>
      <c r="M19" s="39" t="s">
        <v>37</v>
      </c>
      <c r="N19" s="39" t="s">
        <v>37</v>
      </c>
    </row>
    <row r="20" spans="1:14">
      <c r="A20" s="233" t="s">
        <v>770</v>
      </c>
      <c r="B20" s="39" t="s">
        <v>751</v>
      </c>
      <c r="C20" s="39" t="s">
        <v>587</v>
      </c>
      <c r="D20" s="39" t="s">
        <v>587</v>
      </c>
      <c r="E20" s="39" t="s">
        <v>587</v>
      </c>
      <c r="F20" s="39" t="s">
        <v>587</v>
      </c>
      <c r="G20" s="39" t="s">
        <v>587</v>
      </c>
      <c r="H20" s="39" t="s">
        <v>587</v>
      </c>
      <c r="I20" s="39" t="s">
        <v>587</v>
      </c>
      <c r="J20" s="39" t="s">
        <v>587</v>
      </c>
      <c r="K20" s="39" t="s">
        <v>587</v>
      </c>
      <c r="L20" s="39" t="s">
        <v>587</v>
      </c>
      <c r="M20" s="39" t="s">
        <v>587</v>
      </c>
      <c r="N20" s="39" t="s">
        <v>587</v>
      </c>
    </row>
    <row r="21" spans="1:14">
      <c r="A21" s="233"/>
      <c r="B21" s="39" t="s">
        <v>729</v>
      </c>
      <c r="C21" s="39" t="s">
        <v>587</v>
      </c>
      <c r="D21" s="39" t="s">
        <v>587</v>
      </c>
      <c r="E21" s="39" t="s">
        <v>587</v>
      </c>
      <c r="F21" s="39" t="s">
        <v>587</v>
      </c>
      <c r="G21" s="39" t="s">
        <v>587</v>
      </c>
      <c r="H21" s="39" t="s">
        <v>587</v>
      </c>
      <c r="I21" s="39" t="s">
        <v>587</v>
      </c>
      <c r="J21" s="39" t="s">
        <v>587</v>
      </c>
      <c r="K21" s="39" t="s">
        <v>587</v>
      </c>
      <c r="L21" s="39" t="s">
        <v>587</v>
      </c>
      <c r="M21" s="39" t="s">
        <v>587</v>
      </c>
      <c r="N21" s="39" t="s">
        <v>587</v>
      </c>
    </row>
    <row r="22" spans="1:14" ht="104">
      <c r="A22" s="233"/>
      <c r="B22" s="39" t="s">
        <v>730</v>
      </c>
      <c r="C22" s="39" t="s">
        <v>771</v>
      </c>
      <c r="D22" s="39" t="s">
        <v>772</v>
      </c>
      <c r="E22" s="39" t="s">
        <v>773</v>
      </c>
      <c r="F22" s="39">
        <v>0</v>
      </c>
      <c r="G22" s="39">
        <v>0</v>
      </c>
      <c r="H22" s="39">
        <v>0</v>
      </c>
      <c r="I22" s="39" t="s">
        <v>774</v>
      </c>
      <c r="J22" s="39" t="s">
        <v>775</v>
      </c>
      <c r="K22" s="39" t="s">
        <v>776</v>
      </c>
      <c r="L22" s="39" t="s">
        <v>777</v>
      </c>
      <c r="M22" s="39" t="s">
        <v>778</v>
      </c>
      <c r="N22" s="39" t="s">
        <v>779</v>
      </c>
    </row>
    <row r="23" spans="1:14" ht="91">
      <c r="A23" s="233"/>
      <c r="B23" s="39" t="s">
        <v>739</v>
      </c>
      <c r="C23" s="39" t="s">
        <v>780</v>
      </c>
      <c r="D23" s="39">
        <v>0</v>
      </c>
      <c r="E23" s="39">
        <v>0</v>
      </c>
      <c r="F23" s="39">
        <v>0</v>
      </c>
      <c r="G23" s="39">
        <v>0</v>
      </c>
      <c r="H23" s="39">
        <v>0</v>
      </c>
      <c r="I23" s="39" t="s">
        <v>781</v>
      </c>
      <c r="J23" s="39" t="s">
        <v>782</v>
      </c>
      <c r="K23" s="39" t="s">
        <v>783</v>
      </c>
      <c r="L23" s="39" t="s">
        <v>784</v>
      </c>
      <c r="M23" s="39" t="s">
        <v>785</v>
      </c>
      <c r="N23" s="39" t="s">
        <v>786</v>
      </c>
    </row>
    <row r="24" spans="1:14">
      <c r="A24" s="233"/>
      <c r="B24" s="39" t="s">
        <v>729</v>
      </c>
      <c r="C24" s="39" t="s">
        <v>587</v>
      </c>
      <c r="D24" s="39" t="s">
        <v>587</v>
      </c>
      <c r="E24" s="39" t="s">
        <v>587</v>
      </c>
      <c r="F24" s="39" t="s">
        <v>587</v>
      </c>
      <c r="G24" s="39" t="s">
        <v>587</v>
      </c>
      <c r="H24" s="39" t="s">
        <v>587</v>
      </c>
      <c r="I24" s="39" t="s">
        <v>587</v>
      </c>
      <c r="J24" s="39" t="s">
        <v>587</v>
      </c>
      <c r="K24" s="39" t="s">
        <v>587</v>
      </c>
      <c r="L24" s="39" t="s">
        <v>587</v>
      </c>
      <c r="M24" s="39" t="s">
        <v>587</v>
      </c>
      <c r="N24" s="39" t="s">
        <v>587</v>
      </c>
    </row>
    <row r="25" spans="1:14">
      <c r="A25" s="233"/>
      <c r="B25" s="39" t="s">
        <v>749</v>
      </c>
      <c r="C25" s="39" t="s">
        <v>37</v>
      </c>
      <c r="D25" s="39" t="s">
        <v>37</v>
      </c>
      <c r="E25" s="39" t="s">
        <v>37</v>
      </c>
      <c r="F25" s="39" t="s">
        <v>37</v>
      </c>
      <c r="G25" s="39" t="s">
        <v>37</v>
      </c>
      <c r="H25" s="39" t="s">
        <v>37</v>
      </c>
      <c r="I25" s="39" t="s">
        <v>37</v>
      </c>
      <c r="J25" s="39" t="s">
        <v>37</v>
      </c>
      <c r="K25" s="39" t="s">
        <v>37</v>
      </c>
      <c r="L25" s="39" t="s">
        <v>37</v>
      </c>
      <c r="M25" s="39" t="s">
        <v>37</v>
      </c>
      <c r="N25" s="39" t="s">
        <v>37</v>
      </c>
    </row>
    <row r="26" spans="1:14" ht="19" customHeight="1">
      <c r="A26" s="233"/>
      <c r="B26" s="39" t="s">
        <v>750</v>
      </c>
      <c r="C26" s="39" t="s">
        <v>37</v>
      </c>
      <c r="D26" s="39" t="s">
        <v>37</v>
      </c>
      <c r="E26" s="39" t="s">
        <v>37</v>
      </c>
      <c r="F26" s="39" t="s">
        <v>37</v>
      </c>
      <c r="G26" s="39" t="s">
        <v>37</v>
      </c>
      <c r="H26" s="39" t="s">
        <v>37</v>
      </c>
      <c r="I26" s="39" t="s">
        <v>37</v>
      </c>
      <c r="J26" s="39" t="s">
        <v>37</v>
      </c>
      <c r="K26" s="39" t="s">
        <v>37</v>
      </c>
      <c r="L26" s="39" t="s">
        <v>37</v>
      </c>
      <c r="M26" s="39" t="s">
        <v>37</v>
      </c>
      <c r="N26" s="39" t="s">
        <v>37</v>
      </c>
    </row>
    <row r="27" spans="1:14">
      <c r="A27" s="41" t="s">
        <v>712</v>
      </c>
      <c r="B27" s="11"/>
      <c r="C27" s="121"/>
      <c r="D27" s="121"/>
      <c r="E27" s="121"/>
      <c r="F27" s="121"/>
    </row>
    <row r="28" spans="1:14">
      <c r="A28" s="41" t="s">
        <v>625</v>
      </c>
      <c r="B28" s="11"/>
      <c r="C28" s="42"/>
      <c r="D28" s="42"/>
      <c r="E28" s="42"/>
      <c r="F28" s="42"/>
    </row>
    <row r="29" spans="1:14"/>
    <row r="30" spans="1:14"/>
    <row r="31" spans="1:14"/>
  </sheetData>
  <mergeCells count="11">
    <mergeCell ref="F2:H2"/>
    <mergeCell ref="I2:K2"/>
    <mergeCell ref="L2:N2"/>
    <mergeCell ref="A4:B4"/>
    <mergeCell ref="A5:B5"/>
    <mergeCell ref="A6:A12"/>
    <mergeCell ref="B2:B3"/>
    <mergeCell ref="A2:A3"/>
    <mergeCell ref="A20:A26"/>
    <mergeCell ref="C2:E2"/>
    <mergeCell ref="A13:A19"/>
  </mergeCells>
  <printOptions horizontalCentered="1"/>
  <pageMargins left="0" right="0" top="0.25" bottom="0.25" header="0.3" footer="0.3"/>
  <pageSetup scale="53" orientation="landscape" r:id="rId1"/>
  <headerFooter scaleWithDoc="0">
    <oddFooter>&amp;C&amp;A
Appendix B - &amp;P of &amp;N</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K2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0.26953125" customWidth="1"/>
    <col min="2" max="2" width="32.26953125" customWidth="1"/>
    <col min="3" max="3" width="28.7265625" customWidth="1"/>
    <col min="4" max="4" width="25.7265625" customWidth="1"/>
    <col min="5" max="9" width="9.7265625" customWidth="1"/>
    <col min="10" max="10" width="8.7265625" customWidth="1"/>
    <col min="11" max="11" width="1.54296875" customWidth="1"/>
    <col min="12" max="20" width="8.7265625" hidden="1" customWidth="1"/>
    <col min="21" max="16384" width="8.7265625" hidden="1"/>
  </cols>
  <sheetData>
    <row r="1" spans="1:10" ht="15.5">
      <c r="A1" s="34" t="s">
        <v>787</v>
      </c>
      <c r="B1" s="28"/>
      <c r="C1" s="28"/>
      <c r="D1" s="28"/>
      <c r="E1" s="28"/>
      <c r="F1" s="28"/>
      <c r="G1" s="28"/>
      <c r="H1" s="28"/>
      <c r="I1" s="28"/>
      <c r="J1" s="28"/>
    </row>
    <row r="2" spans="1:10" ht="15.5">
      <c r="A2" s="213" t="s">
        <v>788</v>
      </c>
      <c r="B2" s="213"/>
      <c r="C2" s="213" t="s">
        <v>789</v>
      </c>
      <c r="D2" s="213" t="s">
        <v>790</v>
      </c>
      <c r="E2" s="213" t="s">
        <v>791</v>
      </c>
      <c r="F2" s="213"/>
      <c r="G2" s="213"/>
      <c r="H2" s="213"/>
      <c r="I2" s="213"/>
      <c r="J2" s="213"/>
    </row>
    <row r="3" spans="1:10" ht="31">
      <c r="A3" s="213"/>
      <c r="B3" s="213"/>
      <c r="C3" s="213"/>
      <c r="D3" s="213"/>
      <c r="E3" s="141" t="s">
        <v>486</v>
      </c>
      <c r="F3" s="141" t="s">
        <v>714</v>
      </c>
      <c r="G3" s="141" t="s">
        <v>644</v>
      </c>
      <c r="H3" s="141" t="s">
        <v>645</v>
      </c>
      <c r="I3" s="141" t="s">
        <v>646</v>
      </c>
      <c r="J3" s="141" t="s">
        <v>792</v>
      </c>
    </row>
    <row r="4" spans="1:10">
      <c r="A4" s="234" t="s">
        <v>793</v>
      </c>
      <c r="B4" s="43" t="s">
        <v>599</v>
      </c>
      <c r="C4" s="73">
        <v>3123.8</v>
      </c>
      <c r="D4" s="74">
        <v>1.6008626715207419E-2</v>
      </c>
      <c r="E4" s="76">
        <v>54.6</v>
      </c>
      <c r="F4" s="76">
        <v>35</v>
      </c>
      <c r="G4" s="76" t="s">
        <v>37</v>
      </c>
      <c r="H4" s="76">
        <v>6.2</v>
      </c>
      <c r="I4" s="76">
        <v>12.8</v>
      </c>
      <c r="J4" s="76">
        <v>0.6</v>
      </c>
    </row>
    <row r="5" spans="1:10">
      <c r="A5" s="234"/>
      <c r="B5" s="44" t="s">
        <v>601</v>
      </c>
      <c r="C5" s="77">
        <v>745.4</v>
      </c>
      <c r="D5" s="78">
        <v>1.3254567906075671E-2</v>
      </c>
      <c r="E5" s="76">
        <v>11</v>
      </c>
      <c r="F5" s="93">
        <v>6.6</v>
      </c>
      <c r="G5" s="93" t="s">
        <v>37</v>
      </c>
      <c r="H5" s="93">
        <v>1.8</v>
      </c>
      <c r="I5" s="93">
        <v>2.6</v>
      </c>
      <c r="J5" s="93">
        <v>0</v>
      </c>
    </row>
    <row r="6" spans="1:10">
      <c r="A6" s="234"/>
      <c r="B6" s="44" t="s">
        <v>602</v>
      </c>
      <c r="C6" s="77">
        <v>911</v>
      </c>
      <c r="D6" s="78">
        <v>1.5708540906222042E-2</v>
      </c>
      <c r="E6" s="76">
        <v>16.599999999999998</v>
      </c>
      <c r="F6" s="93">
        <v>12</v>
      </c>
      <c r="G6" s="93" t="s">
        <v>37</v>
      </c>
      <c r="H6" s="93">
        <v>1.2</v>
      </c>
      <c r="I6" s="93">
        <v>3.4</v>
      </c>
      <c r="J6" s="93">
        <v>0</v>
      </c>
    </row>
    <row r="7" spans="1:10">
      <c r="A7" s="234"/>
      <c r="B7" s="44" t="s">
        <v>603</v>
      </c>
      <c r="C7" s="77">
        <v>596.79999999999995</v>
      </c>
      <c r="D7" s="78">
        <v>2.4455511952308447E-2</v>
      </c>
      <c r="E7" s="76">
        <v>14.2</v>
      </c>
      <c r="F7" s="93">
        <v>9.1999999999999993</v>
      </c>
      <c r="G7" s="93" t="s">
        <v>37</v>
      </c>
      <c r="H7" s="93">
        <v>1.8</v>
      </c>
      <c r="I7" s="93">
        <v>3</v>
      </c>
      <c r="J7" s="93">
        <v>0.2</v>
      </c>
    </row>
    <row r="8" spans="1:10">
      <c r="A8" s="234"/>
      <c r="B8" s="44" t="s">
        <v>604</v>
      </c>
      <c r="C8" s="77">
        <v>723.8</v>
      </c>
      <c r="D8" s="78">
        <v>1.0959913877583129E-2</v>
      </c>
      <c r="E8" s="76">
        <v>9.1999999999999993</v>
      </c>
      <c r="F8" s="93">
        <v>5.4</v>
      </c>
      <c r="G8" s="93" t="s">
        <v>37</v>
      </c>
      <c r="H8" s="93">
        <v>1</v>
      </c>
      <c r="I8" s="93">
        <v>2.6</v>
      </c>
      <c r="J8" s="93">
        <v>0.2</v>
      </c>
    </row>
    <row r="9" spans="1:10" ht="14.9" customHeight="1">
      <c r="A9" s="234"/>
      <c r="B9" s="44" t="s">
        <v>605</v>
      </c>
      <c r="C9" s="77">
        <v>146.80000000000001</v>
      </c>
      <c r="D9" s="78">
        <v>2.3043415489886181E-2</v>
      </c>
      <c r="E9" s="76">
        <v>3.6000000000000005</v>
      </c>
      <c r="F9" s="93">
        <v>1.8</v>
      </c>
      <c r="G9" s="93" t="s">
        <v>37</v>
      </c>
      <c r="H9" s="93">
        <v>0.4</v>
      </c>
      <c r="I9" s="93">
        <v>1.2</v>
      </c>
      <c r="J9" s="93">
        <v>0.2</v>
      </c>
    </row>
    <row r="10" spans="1:10">
      <c r="A10" s="234" t="s">
        <v>606</v>
      </c>
      <c r="B10" s="90" t="s">
        <v>607</v>
      </c>
      <c r="C10" s="73">
        <v>3471</v>
      </c>
      <c r="D10" s="74">
        <v>8.1976164398850811E-3</v>
      </c>
      <c r="E10" s="76">
        <v>27.4</v>
      </c>
      <c r="F10" s="76">
        <v>17.8</v>
      </c>
      <c r="G10" s="76" t="s">
        <v>37</v>
      </c>
      <c r="H10" s="76">
        <v>2.4</v>
      </c>
      <c r="I10" s="76">
        <v>7</v>
      </c>
      <c r="J10" s="76">
        <v>0.2</v>
      </c>
    </row>
    <row r="11" spans="1:10">
      <c r="A11" s="234"/>
      <c r="B11" s="44" t="s">
        <v>608</v>
      </c>
      <c r="C11" s="77">
        <v>348</v>
      </c>
      <c r="D11" s="78">
        <v>1.182237600922722E-3</v>
      </c>
      <c r="E11" s="76">
        <v>0.60000000000000009</v>
      </c>
      <c r="F11" s="93">
        <v>0.4</v>
      </c>
      <c r="G11" s="93" t="s">
        <v>37</v>
      </c>
      <c r="H11" s="93">
        <v>0</v>
      </c>
      <c r="I11" s="93">
        <v>0.2</v>
      </c>
      <c r="J11" s="93">
        <v>0</v>
      </c>
    </row>
    <row r="12" spans="1:10">
      <c r="A12" s="234"/>
      <c r="B12" s="44" t="s">
        <v>609</v>
      </c>
      <c r="C12" s="77">
        <v>452.2</v>
      </c>
      <c r="D12" s="78">
        <v>1.8608522086571693E-2</v>
      </c>
      <c r="E12" s="76">
        <v>8.6</v>
      </c>
      <c r="F12" s="93">
        <v>6</v>
      </c>
      <c r="G12" s="93" t="s">
        <v>37</v>
      </c>
      <c r="H12" s="93">
        <v>1</v>
      </c>
      <c r="I12" s="93">
        <v>1.6</v>
      </c>
      <c r="J12" s="93">
        <v>0</v>
      </c>
    </row>
    <row r="13" spans="1:10">
      <c r="A13" s="234"/>
      <c r="B13" s="44" t="s">
        <v>610</v>
      </c>
      <c r="C13" s="77">
        <v>171.2</v>
      </c>
      <c r="D13" s="81" t="s">
        <v>37</v>
      </c>
      <c r="E13" s="76" t="s">
        <v>37</v>
      </c>
      <c r="F13" s="93" t="s">
        <v>37</v>
      </c>
      <c r="G13" s="93" t="s">
        <v>37</v>
      </c>
      <c r="H13" s="93" t="s">
        <v>37</v>
      </c>
      <c r="I13" s="93" t="s">
        <v>37</v>
      </c>
      <c r="J13" s="93" t="s">
        <v>37</v>
      </c>
    </row>
    <row r="14" spans="1:10">
      <c r="A14" s="234"/>
      <c r="B14" s="44" t="s">
        <v>611</v>
      </c>
      <c r="C14" s="77">
        <v>221</v>
      </c>
      <c r="D14" s="78">
        <v>5.0536547770959452E-3</v>
      </c>
      <c r="E14" s="76">
        <v>1</v>
      </c>
      <c r="F14" s="93">
        <v>0.8</v>
      </c>
      <c r="G14" s="93" t="s">
        <v>37</v>
      </c>
      <c r="H14" s="93">
        <v>0</v>
      </c>
      <c r="I14" s="93">
        <v>0.2</v>
      </c>
      <c r="J14" s="93">
        <v>0</v>
      </c>
    </row>
    <row r="15" spans="1:10">
      <c r="A15" s="234"/>
      <c r="B15" s="44" t="s">
        <v>612</v>
      </c>
      <c r="C15" s="77" t="s">
        <v>37</v>
      </c>
      <c r="D15" s="150" t="s">
        <v>37</v>
      </c>
      <c r="E15" s="76" t="s">
        <v>37</v>
      </c>
      <c r="F15" s="93" t="s">
        <v>37</v>
      </c>
      <c r="G15" s="93" t="s">
        <v>37</v>
      </c>
      <c r="H15" s="93" t="s">
        <v>37</v>
      </c>
      <c r="I15" s="93" t="s">
        <v>37</v>
      </c>
      <c r="J15" s="93" t="s">
        <v>37</v>
      </c>
    </row>
    <row r="16" spans="1:10">
      <c r="A16" s="234"/>
      <c r="B16" s="44" t="s">
        <v>614</v>
      </c>
      <c r="C16" s="77">
        <v>98.6</v>
      </c>
      <c r="D16" s="78">
        <v>1.1354359925788496E-2</v>
      </c>
      <c r="E16" s="76">
        <v>1</v>
      </c>
      <c r="F16" s="93">
        <v>1</v>
      </c>
      <c r="G16" s="93" t="s">
        <v>37</v>
      </c>
      <c r="H16" s="93">
        <v>0</v>
      </c>
      <c r="I16" s="93">
        <v>0</v>
      </c>
      <c r="J16" s="93">
        <v>0</v>
      </c>
    </row>
    <row r="17" spans="1:10">
      <c r="A17" s="234"/>
      <c r="B17" s="44" t="s">
        <v>615</v>
      </c>
      <c r="C17" s="77">
        <v>50</v>
      </c>
      <c r="D17" s="78">
        <v>3.5714285714285713E-3</v>
      </c>
      <c r="E17" s="76">
        <v>0.2</v>
      </c>
      <c r="F17" s="93">
        <v>0.2</v>
      </c>
      <c r="G17" s="93" t="s">
        <v>37</v>
      </c>
      <c r="H17" s="93">
        <v>0</v>
      </c>
      <c r="I17" s="93">
        <v>0</v>
      </c>
      <c r="J17" s="93">
        <v>0</v>
      </c>
    </row>
    <row r="18" spans="1:10">
      <c r="A18" s="234"/>
      <c r="B18" s="44" t="s">
        <v>616</v>
      </c>
      <c r="C18" s="77">
        <v>1459.2</v>
      </c>
      <c r="D18" s="78">
        <v>2.922131721478522E-3</v>
      </c>
      <c r="E18" s="76">
        <v>3.8</v>
      </c>
      <c r="F18" s="93">
        <v>2.8</v>
      </c>
      <c r="G18" s="93" t="s">
        <v>37</v>
      </c>
      <c r="H18" s="93">
        <v>0.2</v>
      </c>
      <c r="I18" s="93">
        <v>0.8</v>
      </c>
      <c r="J18" s="93">
        <v>0</v>
      </c>
    </row>
    <row r="19" spans="1:10">
      <c r="A19" s="234"/>
      <c r="B19" s="45" t="s">
        <v>617</v>
      </c>
      <c r="C19" s="77">
        <v>173.8</v>
      </c>
      <c r="D19" s="78">
        <v>7.3003143514483908E-3</v>
      </c>
      <c r="E19" s="76">
        <v>1.2</v>
      </c>
      <c r="F19" s="93">
        <v>1</v>
      </c>
      <c r="G19" s="93" t="s">
        <v>37</v>
      </c>
      <c r="H19" s="93">
        <v>0</v>
      </c>
      <c r="I19" s="93">
        <v>0.2</v>
      </c>
      <c r="J19" s="93">
        <v>0</v>
      </c>
    </row>
    <row r="20" spans="1:10">
      <c r="A20" s="234"/>
      <c r="B20" s="44" t="s">
        <v>618</v>
      </c>
      <c r="C20" s="77">
        <v>87.6</v>
      </c>
      <c r="D20" s="78">
        <v>1.9315226358917664E-2</v>
      </c>
      <c r="E20" s="76">
        <v>1.6</v>
      </c>
      <c r="F20" s="93">
        <v>0.4</v>
      </c>
      <c r="G20" s="93" t="s">
        <v>37</v>
      </c>
      <c r="H20" s="93">
        <v>0.6</v>
      </c>
      <c r="I20" s="93">
        <v>0.6</v>
      </c>
      <c r="J20" s="93">
        <v>0</v>
      </c>
    </row>
    <row r="21" spans="1:10">
      <c r="A21" s="234"/>
      <c r="B21" s="44" t="s">
        <v>619</v>
      </c>
      <c r="C21" s="77">
        <v>371</v>
      </c>
      <c r="D21" s="78">
        <v>1.6940330618470317E-2</v>
      </c>
      <c r="E21" s="76">
        <v>3.8</v>
      </c>
      <c r="F21" s="93">
        <v>1.2</v>
      </c>
      <c r="G21" s="93" t="s">
        <v>37</v>
      </c>
      <c r="H21" s="93">
        <v>0.6</v>
      </c>
      <c r="I21" s="93">
        <v>1.8</v>
      </c>
      <c r="J21" s="93">
        <v>0.2</v>
      </c>
    </row>
    <row r="22" spans="1:10">
      <c r="A22" s="234"/>
      <c r="B22" s="44" t="s">
        <v>620</v>
      </c>
      <c r="C22" s="77">
        <v>209.6</v>
      </c>
      <c r="D22" s="78">
        <v>2.590621486247003E-2</v>
      </c>
      <c r="E22" s="76">
        <v>5.6</v>
      </c>
      <c r="F22" s="93">
        <v>4</v>
      </c>
      <c r="G22" s="93" t="s">
        <v>37</v>
      </c>
      <c r="H22" s="93">
        <v>0</v>
      </c>
      <c r="I22" s="93">
        <v>1.6</v>
      </c>
      <c r="J22" s="93">
        <v>0</v>
      </c>
    </row>
    <row r="23" spans="1:10">
      <c r="A23" s="236" t="s">
        <v>621</v>
      </c>
      <c r="B23" s="236"/>
      <c r="C23" s="73">
        <v>59</v>
      </c>
      <c r="D23" s="74">
        <v>6.4107683000604959E-2</v>
      </c>
      <c r="E23" s="76">
        <v>3.2</v>
      </c>
      <c r="F23" s="76">
        <v>2</v>
      </c>
      <c r="G23" s="76" t="s">
        <v>37</v>
      </c>
      <c r="H23" s="76">
        <v>0.4</v>
      </c>
      <c r="I23" s="76">
        <v>0.8</v>
      </c>
      <c r="J23" s="76">
        <v>0</v>
      </c>
    </row>
    <row r="24" spans="1:10">
      <c r="A24" s="236" t="s">
        <v>495</v>
      </c>
      <c r="B24" s="236"/>
      <c r="C24" s="73">
        <v>6963.6</v>
      </c>
      <c r="D24" s="74">
        <v>2.6005900909783749E-3</v>
      </c>
      <c r="E24" s="76">
        <v>13.8</v>
      </c>
      <c r="F24" s="76">
        <v>8.4</v>
      </c>
      <c r="G24" s="76" t="s">
        <v>37</v>
      </c>
      <c r="H24" s="76">
        <v>1.6</v>
      </c>
      <c r="I24" s="76">
        <v>3.4</v>
      </c>
      <c r="J24" s="76">
        <v>0.4</v>
      </c>
    </row>
    <row r="25" spans="1:10">
      <c r="A25" s="41" t="s">
        <v>622</v>
      </c>
      <c r="B25" s="11"/>
      <c r="C25" s="42"/>
      <c r="D25" s="42"/>
      <c r="E25" s="42"/>
      <c r="F25" s="42"/>
    </row>
    <row r="26" spans="1:10"/>
    <row r="27" spans="1:10"/>
    <row r="28" spans="1:10"/>
    <row r="29" spans="1:10" hidden="1"/>
  </sheetData>
  <mergeCells count="8">
    <mergeCell ref="E2:J2"/>
    <mergeCell ref="A2:B3"/>
    <mergeCell ref="A4:A9"/>
    <mergeCell ref="A23:B23"/>
    <mergeCell ref="A24:B24"/>
    <mergeCell ref="C2:C3"/>
    <mergeCell ref="D2:D3"/>
    <mergeCell ref="A10:A22"/>
  </mergeCells>
  <printOptions horizontalCentered="1"/>
  <pageMargins left="0.25" right="0.25" top="0.25" bottom="0.25" header="0.3" footer="0.3"/>
  <pageSetup scale="86" orientation="landscape" r:id="rId1"/>
  <headerFooter scaleWithDoc="0">
    <oddFooter>&amp;C&amp;A
Appendix B - &amp;P of &amp;N</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pageSetUpPr fitToPage="1"/>
  </sheetPr>
  <dimension ref="A1:K2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0.26953125" customWidth="1"/>
    <col min="2" max="2" width="32.26953125" customWidth="1"/>
    <col min="3" max="3" width="28.7265625" customWidth="1"/>
    <col min="4" max="4" width="25.7265625" customWidth="1"/>
    <col min="5" max="9" width="9.7265625" customWidth="1"/>
    <col min="10" max="10" width="8.7265625" customWidth="1"/>
    <col min="11" max="11" width="1.54296875" customWidth="1"/>
    <col min="12" max="20" width="8.7265625" hidden="1" customWidth="1"/>
    <col min="21" max="16384" width="8.7265625" hidden="1"/>
  </cols>
  <sheetData>
    <row r="1" spans="1:11" ht="15.5">
      <c r="A1" s="34" t="s">
        <v>794</v>
      </c>
      <c r="B1" s="28"/>
      <c r="C1" s="28"/>
      <c r="D1" s="28"/>
      <c r="E1" s="28"/>
      <c r="F1" s="28"/>
      <c r="G1" s="28"/>
      <c r="H1" s="28"/>
      <c r="I1" s="28"/>
      <c r="J1" s="28"/>
    </row>
    <row r="2" spans="1:11" ht="15.5">
      <c r="A2" s="213" t="s">
        <v>788</v>
      </c>
      <c r="B2" s="213"/>
      <c r="C2" s="213" t="s">
        <v>789</v>
      </c>
      <c r="D2" s="213" t="s">
        <v>790</v>
      </c>
      <c r="E2" s="213" t="s">
        <v>791</v>
      </c>
      <c r="F2" s="213"/>
      <c r="G2" s="213"/>
      <c r="H2" s="213"/>
      <c r="I2" s="213"/>
      <c r="J2" s="213"/>
    </row>
    <row r="3" spans="1:11" s="2" customFormat="1" ht="31">
      <c r="A3" s="213"/>
      <c r="B3" s="213"/>
      <c r="C3" s="213"/>
      <c r="D3" s="213"/>
      <c r="E3" s="141" t="s">
        <v>486</v>
      </c>
      <c r="F3" s="141" t="s">
        <v>714</v>
      </c>
      <c r="G3" s="141" t="s">
        <v>644</v>
      </c>
      <c r="H3" s="141" t="s">
        <v>645</v>
      </c>
      <c r="I3" s="141" t="s">
        <v>646</v>
      </c>
      <c r="J3" s="141" t="s">
        <v>792</v>
      </c>
      <c r="K3"/>
    </row>
    <row r="4" spans="1:11" ht="14.65" customHeight="1">
      <c r="A4" s="234" t="s">
        <v>793</v>
      </c>
      <c r="B4" s="43" t="s">
        <v>599</v>
      </c>
      <c r="C4" s="73">
        <v>733.8</v>
      </c>
      <c r="D4" s="74">
        <v>6.6847818587405404E-3</v>
      </c>
      <c r="E4" s="76">
        <v>4.5999999999999996</v>
      </c>
      <c r="F4" s="76">
        <v>1.8</v>
      </c>
      <c r="G4" s="76" t="s">
        <v>37</v>
      </c>
      <c r="H4" s="76">
        <v>1</v>
      </c>
      <c r="I4" s="76">
        <v>1.8</v>
      </c>
      <c r="J4" s="76">
        <v>0</v>
      </c>
    </row>
    <row r="5" spans="1:11">
      <c r="A5" s="234"/>
      <c r="B5" s="44" t="s">
        <v>601</v>
      </c>
      <c r="C5" s="77">
        <v>562.20000000000005</v>
      </c>
      <c r="D5" s="78">
        <v>4.1471279921180687E-3</v>
      </c>
      <c r="E5" s="76">
        <v>2.2000000000000002</v>
      </c>
      <c r="F5" s="93">
        <v>0.8</v>
      </c>
      <c r="G5" s="93" t="s">
        <v>37</v>
      </c>
      <c r="H5" s="93">
        <v>0.4</v>
      </c>
      <c r="I5" s="93">
        <v>1</v>
      </c>
      <c r="J5" s="93">
        <v>0</v>
      </c>
    </row>
    <row r="6" spans="1:11">
      <c r="A6" s="234"/>
      <c r="B6" s="44" t="s">
        <v>602</v>
      </c>
      <c r="C6" s="77">
        <v>43.2</v>
      </c>
      <c r="D6" s="78">
        <v>8.2348688873139619E-2</v>
      </c>
      <c r="E6" s="76">
        <v>1.2</v>
      </c>
      <c r="F6" s="93">
        <v>0.6</v>
      </c>
      <c r="G6" s="93" t="s">
        <v>37</v>
      </c>
      <c r="H6" s="93">
        <v>0.4</v>
      </c>
      <c r="I6" s="93">
        <v>0.2</v>
      </c>
      <c r="J6" s="93">
        <v>0</v>
      </c>
    </row>
    <row r="7" spans="1:11">
      <c r="A7" s="234"/>
      <c r="B7" s="44" t="s">
        <v>603</v>
      </c>
      <c r="C7" s="77">
        <v>24.6</v>
      </c>
      <c r="D7" s="78">
        <v>8.0000000000000002E-3</v>
      </c>
      <c r="E7" s="76">
        <v>0.2</v>
      </c>
      <c r="F7" s="93">
        <v>0</v>
      </c>
      <c r="G7" s="93" t="s">
        <v>37</v>
      </c>
      <c r="H7" s="93">
        <v>0</v>
      </c>
      <c r="I7" s="93">
        <v>0.2</v>
      </c>
      <c r="J7" s="93">
        <v>0</v>
      </c>
    </row>
    <row r="8" spans="1:11">
      <c r="A8" s="234"/>
      <c r="B8" s="44" t="s">
        <v>604</v>
      </c>
      <c r="C8" s="77">
        <v>32.4</v>
      </c>
      <c r="D8" s="78">
        <v>2.2945652173913044E-2</v>
      </c>
      <c r="E8" s="76">
        <v>0.60000000000000009</v>
      </c>
      <c r="F8" s="93">
        <v>0.2</v>
      </c>
      <c r="G8" s="93" t="s">
        <v>37</v>
      </c>
      <c r="H8" s="93">
        <v>0</v>
      </c>
      <c r="I8" s="93">
        <v>0.4</v>
      </c>
      <c r="J8" s="93">
        <v>0</v>
      </c>
    </row>
    <row r="9" spans="1:11" ht="14.9" customHeight="1">
      <c r="A9" s="234"/>
      <c r="B9" s="44" t="s">
        <v>605</v>
      </c>
      <c r="C9" s="77">
        <v>71.400000000000006</v>
      </c>
      <c r="D9" s="78">
        <v>5.5268261150614086E-3</v>
      </c>
      <c r="E9" s="76">
        <v>0.4</v>
      </c>
      <c r="F9" s="93">
        <v>0.2</v>
      </c>
      <c r="G9" s="93" t="s">
        <v>37</v>
      </c>
      <c r="H9" s="93">
        <v>0.2</v>
      </c>
      <c r="I9" s="93">
        <v>0</v>
      </c>
      <c r="J9" s="93">
        <v>0</v>
      </c>
    </row>
    <row r="10" spans="1:11" ht="14.65" customHeight="1">
      <c r="A10" s="234" t="s">
        <v>606</v>
      </c>
      <c r="B10" s="90" t="s">
        <v>607</v>
      </c>
      <c r="C10" s="73">
        <v>72.800000000000011</v>
      </c>
      <c r="D10" s="74">
        <v>1.945689127267352E-2</v>
      </c>
      <c r="E10" s="76">
        <v>1.4</v>
      </c>
      <c r="F10" s="76">
        <v>1.2</v>
      </c>
      <c r="G10" s="76" t="s">
        <v>37</v>
      </c>
      <c r="H10" s="76">
        <v>0</v>
      </c>
      <c r="I10" s="76">
        <v>0.2</v>
      </c>
      <c r="J10" s="76">
        <v>0</v>
      </c>
    </row>
    <row r="11" spans="1:11">
      <c r="A11" s="234"/>
      <c r="B11" s="44" t="s">
        <v>608</v>
      </c>
      <c r="C11" s="77" t="s">
        <v>37</v>
      </c>
      <c r="D11" s="78" t="s">
        <v>37</v>
      </c>
      <c r="E11" s="76">
        <v>0</v>
      </c>
      <c r="F11" s="93">
        <v>0</v>
      </c>
      <c r="G11" s="93" t="s">
        <v>37</v>
      </c>
      <c r="H11" s="93">
        <v>0</v>
      </c>
      <c r="I11" s="93">
        <v>0</v>
      </c>
      <c r="J11" s="93">
        <v>0</v>
      </c>
    </row>
    <row r="12" spans="1:11">
      <c r="A12" s="234"/>
      <c r="B12" s="44" t="s">
        <v>609</v>
      </c>
      <c r="C12" s="77">
        <v>11</v>
      </c>
      <c r="D12" s="78">
        <v>6.6666666666666666E-2</v>
      </c>
      <c r="E12" s="76">
        <v>0.4</v>
      </c>
      <c r="F12" s="93">
        <v>0.4</v>
      </c>
      <c r="G12" s="93" t="s">
        <v>37</v>
      </c>
      <c r="H12" s="93">
        <v>0</v>
      </c>
      <c r="I12" s="93">
        <v>0</v>
      </c>
      <c r="J12" s="93">
        <v>0</v>
      </c>
    </row>
    <row r="13" spans="1:11">
      <c r="A13" s="234"/>
      <c r="B13" s="44" t="s">
        <v>610</v>
      </c>
      <c r="C13" s="77">
        <v>5.6</v>
      </c>
      <c r="D13" s="81" t="s">
        <v>37</v>
      </c>
      <c r="E13" s="76" t="s">
        <v>37</v>
      </c>
      <c r="F13" s="93" t="s">
        <v>37</v>
      </c>
      <c r="G13" s="93" t="s">
        <v>37</v>
      </c>
      <c r="H13" s="93" t="s">
        <v>37</v>
      </c>
      <c r="I13" s="93" t="s">
        <v>37</v>
      </c>
      <c r="J13" s="93" t="s">
        <v>37</v>
      </c>
    </row>
    <row r="14" spans="1:11">
      <c r="A14" s="234"/>
      <c r="B14" s="44" t="s">
        <v>611</v>
      </c>
      <c r="C14" s="77">
        <v>0.2</v>
      </c>
      <c r="D14" s="78">
        <v>0</v>
      </c>
      <c r="E14" s="76">
        <v>0</v>
      </c>
      <c r="F14" s="93">
        <v>0</v>
      </c>
      <c r="G14" s="93" t="s">
        <v>37</v>
      </c>
      <c r="H14" s="93">
        <v>0</v>
      </c>
      <c r="I14" s="93">
        <v>0</v>
      </c>
      <c r="J14" s="93">
        <v>0</v>
      </c>
    </row>
    <row r="15" spans="1:11">
      <c r="A15" s="234"/>
      <c r="B15" s="44" t="s">
        <v>612</v>
      </c>
      <c r="C15" s="77" t="s">
        <v>37</v>
      </c>
      <c r="D15" s="150" t="s">
        <v>37</v>
      </c>
      <c r="E15" s="76" t="s">
        <v>37</v>
      </c>
      <c r="F15" s="93" t="s">
        <v>37</v>
      </c>
      <c r="G15" s="93" t="s">
        <v>37</v>
      </c>
      <c r="H15" s="93" t="s">
        <v>37</v>
      </c>
      <c r="I15" s="93" t="s">
        <v>37</v>
      </c>
      <c r="J15" s="93" t="s">
        <v>37</v>
      </c>
    </row>
    <row r="16" spans="1:11">
      <c r="A16" s="234"/>
      <c r="B16" s="44" t="s">
        <v>614</v>
      </c>
      <c r="C16" s="77">
        <v>7</v>
      </c>
      <c r="D16" s="78">
        <v>0</v>
      </c>
      <c r="E16" s="76">
        <v>0</v>
      </c>
      <c r="F16" s="93">
        <v>0</v>
      </c>
      <c r="G16" s="93" t="s">
        <v>37</v>
      </c>
      <c r="H16" s="93">
        <v>0</v>
      </c>
      <c r="I16" s="93">
        <v>0</v>
      </c>
      <c r="J16" s="93">
        <v>0</v>
      </c>
    </row>
    <row r="17" spans="1:10">
      <c r="A17" s="234"/>
      <c r="B17" s="44" t="s">
        <v>615</v>
      </c>
      <c r="C17" s="77">
        <v>0.6</v>
      </c>
      <c r="D17" s="78">
        <v>0</v>
      </c>
      <c r="E17" s="76">
        <v>0</v>
      </c>
      <c r="F17" s="93">
        <v>0</v>
      </c>
      <c r="G17" s="93" t="s">
        <v>37</v>
      </c>
      <c r="H17" s="93">
        <v>0</v>
      </c>
      <c r="I17" s="93">
        <v>0</v>
      </c>
      <c r="J17" s="93">
        <v>0</v>
      </c>
    </row>
    <row r="18" spans="1:10">
      <c r="A18" s="234"/>
      <c r="B18" s="44" t="s">
        <v>616</v>
      </c>
      <c r="C18" s="77">
        <v>6.4</v>
      </c>
      <c r="D18" s="78">
        <v>0</v>
      </c>
      <c r="E18" s="76">
        <v>0</v>
      </c>
      <c r="F18" s="93">
        <v>0</v>
      </c>
      <c r="G18" s="93" t="s">
        <v>37</v>
      </c>
      <c r="H18" s="93">
        <v>0</v>
      </c>
      <c r="I18" s="93">
        <v>0</v>
      </c>
      <c r="J18" s="93">
        <v>0</v>
      </c>
    </row>
    <row r="19" spans="1:10">
      <c r="A19" s="234"/>
      <c r="B19" s="45" t="s">
        <v>617</v>
      </c>
      <c r="C19" s="77">
        <v>3.8</v>
      </c>
      <c r="D19" s="78">
        <v>0</v>
      </c>
      <c r="E19" s="76">
        <v>0.2</v>
      </c>
      <c r="F19" s="93">
        <v>0.2</v>
      </c>
      <c r="G19" s="93" t="s">
        <v>37</v>
      </c>
      <c r="H19" s="93">
        <v>0</v>
      </c>
      <c r="I19" s="93">
        <v>0</v>
      </c>
      <c r="J19" s="93">
        <v>0</v>
      </c>
    </row>
    <row r="20" spans="1:10">
      <c r="A20" s="234"/>
      <c r="B20" s="44" t="s">
        <v>618</v>
      </c>
      <c r="C20" s="77">
        <v>19.2</v>
      </c>
      <c r="D20" s="78">
        <v>0</v>
      </c>
      <c r="E20" s="76">
        <v>0</v>
      </c>
      <c r="F20" s="93">
        <v>0</v>
      </c>
      <c r="G20" s="93" t="s">
        <v>37</v>
      </c>
      <c r="H20" s="93">
        <v>0</v>
      </c>
      <c r="I20" s="93">
        <v>0</v>
      </c>
      <c r="J20" s="93">
        <v>0</v>
      </c>
    </row>
    <row r="21" spans="1:10">
      <c r="A21" s="234"/>
      <c r="B21" s="44" t="s">
        <v>619</v>
      </c>
      <c r="C21" s="77">
        <v>5.2</v>
      </c>
      <c r="D21" s="78">
        <v>0.1</v>
      </c>
      <c r="E21" s="76">
        <v>0.2</v>
      </c>
      <c r="F21" s="93">
        <v>0.2</v>
      </c>
      <c r="G21" s="93" t="s">
        <v>37</v>
      </c>
      <c r="H21" s="93">
        <v>0</v>
      </c>
      <c r="I21" s="93">
        <v>0</v>
      </c>
      <c r="J21" s="93">
        <v>0</v>
      </c>
    </row>
    <row r="22" spans="1:10">
      <c r="A22" s="234"/>
      <c r="B22" s="44" t="s">
        <v>620</v>
      </c>
      <c r="C22" s="77">
        <v>19.399999999999999</v>
      </c>
      <c r="D22" s="78">
        <v>2.9081632653061223E-2</v>
      </c>
      <c r="E22" s="76">
        <v>0.60000000000000009</v>
      </c>
      <c r="F22" s="93">
        <v>0.4</v>
      </c>
      <c r="G22" s="93" t="s">
        <v>37</v>
      </c>
      <c r="H22" s="93">
        <v>0</v>
      </c>
      <c r="I22" s="93">
        <v>0.2</v>
      </c>
      <c r="J22" s="93">
        <v>0</v>
      </c>
    </row>
    <row r="23" spans="1:10">
      <c r="A23" s="236" t="s">
        <v>795</v>
      </c>
      <c r="B23" s="236"/>
      <c r="C23" s="73">
        <v>31.2</v>
      </c>
      <c r="D23" s="74">
        <v>0</v>
      </c>
      <c r="E23" s="76">
        <v>0.2</v>
      </c>
      <c r="F23" s="76">
        <v>0</v>
      </c>
      <c r="G23" s="76" t="s">
        <v>37</v>
      </c>
      <c r="H23" s="76">
        <v>0.2</v>
      </c>
      <c r="I23" s="76">
        <v>0</v>
      </c>
      <c r="J23" s="76">
        <v>0</v>
      </c>
    </row>
    <row r="24" spans="1:10">
      <c r="A24" s="236" t="s">
        <v>495</v>
      </c>
      <c r="B24" s="236"/>
      <c r="C24" s="73">
        <v>952.8</v>
      </c>
      <c r="D24" s="74">
        <v>1.2881050768892592E-3</v>
      </c>
      <c r="E24" s="76">
        <v>1.2</v>
      </c>
      <c r="F24" s="76">
        <v>0.8</v>
      </c>
      <c r="G24" s="76" t="s">
        <v>37</v>
      </c>
      <c r="H24" s="76">
        <v>0.2</v>
      </c>
      <c r="I24" s="76">
        <v>0</v>
      </c>
      <c r="J24" s="76">
        <v>0.2</v>
      </c>
    </row>
    <row r="25" spans="1:10">
      <c r="A25" s="41" t="s">
        <v>625</v>
      </c>
      <c r="B25" s="11"/>
      <c r="C25" s="42"/>
      <c r="D25" s="42"/>
      <c r="E25" s="42"/>
      <c r="F25" s="42"/>
    </row>
    <row r="26" spans="1:10"/>
    <row r="27" spans="1:10"/>
    <row r="28" spans="1:10"/>
    <row r="29" spans="1:10" hidden="1"/>
  </sheetData>
  <mergeCells count="8">
    <mergeCell ref="A24:B24"/>
    <mergeCell ref="E2:J2"/>
    <mergeCell ref="C2:C3"/>
    <mergeCell ref="D2:D3"/>
    <mergeCell ref="A2:B3"/>
    <mergeCell ref="A4:A9"/>
    <mergeCell ref="A10:A22"/>
    <mergeCell ref="A23:B23"/>
  </mergeCells>
  <printOptions horizontalCentered="1"/>
  <pageMargins left="0.25" right="0.25" top="0.25" bottom="0.25" header="0.3" footer="0.3"/>
  <pageSetup scale="86" orientation="landscape" r:id="rId1"/>
  <headerFooter scaleWithDoc="0">
    <oddFooter>&amp;C&amp;A
Appendix B - &amp;P of &amp;N</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9">
    <pageSetUpPr fitToPage="1"/>
  </sheetPr>
  <dimension ref="A1:D29"/>
  <sheetViews>
    <sheetView showGridLines="0" zoomScale="85" zoomScaleNormal="85" workbookViewId="0">
      <pane ySplit="2" topLeftCell="A3" activePane="bottomLeft" state="frozen"/>
      <selection pane="bottomLeft"/>
    </sheetView>
  </sheetViews>
  <sheetFormatPr defaultColWidth="0" defaultRowHeight="14.5" zeroHeight="1"/>
  <cols>
    <col min="1" max="1" width="14.54296875" customWidth="1"/>
    <col min="2" max="2" width="43.7265625" customWidth="1"/>
    <col min="3" max="3" width="118.26953125" bestFit="1" customWidth="1"/>
    <col min="4" max="4" width="1.54296875" customWidth="1"/>
    <col min="5" max="20" width="8.7265625" hidden="1" customWidth="1"/>
    <col min="21" max="16384" width="8.7265625" hidden="1"/>
  </cols>
  <sheetData>
    <row r="1" spans="1:3" ht="15.5">
      <c r="A1" s="34" t="s">
        <v>796</v>
      </c>
      <c r="B1" s="28"/>
      <c r="C1" s="28"/>
    </row>
    <row r="2" spans="1:3" ht="46.5">
      <c r="A2" s="141" t="s">
        <v>797</v>
      </c>
      <c r="B2" s="141" t="s">
        <v>798</v>
      </c>
      <c r="C2" s="141" t="s">
        <v>2</v>
      </c>
    </row>
    <row r="3" spans="1:3" ht="247">
      <c r="A3" s="94">
        <v>1</v>
      </c>
      <c r="B3" s="39" t="s">
        <v>799</v>
      </c>
      <c r="C3" s="95" t="s">
        <v>800</v>
      </c>
    </row>
    <row r="4" spans="1:3" ht="82.5" customHeight="1">
      <c r="A4" s="94">
        <v>3</v>
      </c>
      <c r="B4" s="39" t="s">
        <v>801</v>
      </c>
      <c r="C4" s="95" t="s">
        <v>802</v>
      </c>
    </row>
    <row r="5" spans="1:3" ht="86" customHeight="1">
      <c r="A5" s="94">
        <v>2</v>
      </c>
      <c r="B5" s="39" t="s">
        <v>803</v>
      </c>
      <c r="C5" s="95" t="s">
        <v>804</v>
      </c>
    </row>
    <row r="6" spans="1:3" ht="65">
      <c r="A6" s="149">
        <v>6</v>
      </c>
      <c r="B6" s="39" t="s">
        <v>805</v>
      </c>
      <c r="C6" s="95" t="s">
        <v>806</v>
      </c>
    </row>
    <row r="7" spans="1:3" ht="74" customHeight="1">
      <c r="A7" s="149">
        <v>4</v>
      </c>
      <c r="B7" s="39" t="s">
        <v>807</v>
      </c>
      <c r="C7" s="95" t="s">
        <v>808</v>
      </c>
    </row>
    <row r="8" spans="1:3" ht="75" customHeight="1">
      <c r="A8" s="149">
        <v>5</v>
      </c>
      <c r="B8" s="39" t="s">
        <v>809</v>
      </c>
      <c r="C8" s="95" t="s">
        <v>810</v>
      </c>
    </row>
    <row r="9" spans="1:3" ht="71" customHeight="1">
      <c r="A9" s="149">
        <v>7</v>
      </c>
      <c r="B9" s="39" t="s">
        <v>811</v>
      </c>
      <c r="C9" s="95" t="s">
        <v>812</v>
      </c>
    </row>
    <row r="10" spans="1:3" ht="68.5" customHeight="1">
      <c r="A10" s="149">
        <v>8</v>
      </c>
      <c r="B10" s="39" t="s">
        <v>813</v>
      </c>
      <c r="C10" s="95" t="s">
        <v>814</v>
      </c>
    </row>
    <row r="11" spans="1:3"/>
    <row r="12" spans="1:3"/>
    <row r="13" spans="1:3"/>
    <row r="14" spans="1:3"/>
    <row r="15" spans="1:3"/>
    <row r="16" spans="1:3"/>
    <row r="17"/>
    <row r="18"/>
    <row r="19"/>
    <row r="20"/>
    <row r="21"/>
    <row r="22"/>
    <row r="23"/>
    <row r="24"/>
    <row r="25"/>
    <row r="26" hidden="1"/>
    <row r="27" hidden="1"/>
    <row r="28" hidden="1"/>
    <row r="29" hidden="1"/>
  </sheetData>
  <printOptions horizontalCentered="1"/>
  <pageMargins left="0.25" right="0.25" top="0.25" bottom="0.25" header="0.3" footer="0.3"/>
  <pageSetup scale="64" orientation="landscape" r:id="rId1"/>
  <headerFooter scaleWithDoc="0">
    <oddFooter>&amp;C&amp;A
Appendix B - &amp;P of &amp;N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0">
    <pageSetUpPr fitToPage="1"/>
  </sheetPr>
  <dimension ref="A1:E29"/>
  <sheetViews>
    <sheetView showGridLines="0" zoomScale="85" zoomScaleNormal="85" workbookViewId="0">
      <pane ySplit="2" topLeftCell="A3" activePane="bottomLeft" state="frozen"/>
      <selection pane="bottomLeft"/>
    </sheetView>
  </sheetViews>
  <sheetFormatPr defaultColWidth="0" defaultRowHeight="14.5" zeroHeight="1"/>
  <cols>
    <col min="1" max="1" width="10.26953125" customWidth="1"/>
    <col min="2" max="2" width="48.7265625" customWidth="1"/>
    <col min="3" max="3" width="44.453125" customWidth="1"/>
    <col min="4" max="4" width="45.453125" customWidth="1"/>
    <col min="5" max="5" width="1.54296875" customWidth="1"/>
    <col min="6" max="20" width="8.7265625" hidden="1" customWidth="1"/>
    <col min="21" max="16384" width="8.7265625" hidden="1"/>
  </cols>
  <sheetData>
    <row r="1" spans="1:5">
      <c r="A1" s="28" t="s">
        <v>815</v>
      </c>
      <c r="B1" s="28"/>
      <c r="C1" s="28"/>
      <c r="D1" s="28"/>
    </row>
    <row r="2" spans="1:5" s="9" customFormat="1" ht="31">
      <c r="A2" s="141" t="s">
        <v>816</v>
      </c>
      <c r="B2" s="141" t="s">
        <v>817</v>
      </c>
      <c r="C2" s="141" t="s">
        <v>818</v>
      </c>
      <c r="D2" s="141" t="s">
        <v>819</v>
      </c>
      <c r="E2"/>
    </row>
    <row r="3" spans="1:5" ht="65">
      <c r="A3" s="94">
        <v>2</v>
      </c>
      <c r="B3" s="96" t="s">
        <v>820</v>
      </c>
      <c r="C3" s="94" t="s">
        <v>821</v>
      </c>
      <c r="D3" s="96" t="s">
        <v>822</v>
      </c>
    </row>
    <row r="4" spans="1:5" ht="52">
      <c r="A4" s="94">
        <v>1</v>
      </c>
      <c r="B4" s="96" t="s">
        <v>823</v>
      </c>
      <c r="C4" s="94" t="s">
        <v>824</v>
      </c>
      <c r="D4" s="96" t="s">
        <v>825</v>
      </c>
    </row>
    <row r="5" spans="1:5" ht="65">
      <c r="A5" s="94">
        <v>3</v>
      </c>
      <c r="B5" s="96" t="s">
        <v>826</v>
      </c>
      <c r="C5" s="94" t="s">
        <v>821</v>
      </c>
      <c r="D5" s="96" t="s">
        <v>827</v>
      </c>
    </row>
    <row r="6" spans="1:5" ht="78">
      <c r="A6" s="94">
        <v>4</v>
      </c>
      <c r="B6" s="96" t="s">
        <v>828</v>
      </c>
      <c r="C6" s="94" t="s">
        <v>821</v>
      </c>
      <c r="D6" s="96" t="s">
        <v>829</v>
      </c>
    </row>
    <row r="7" spans="1:5" ht="91">
      <c r="A7" s="94">
        <v>6</v>
      </c>
      <c r="B7" s="96" t="s">
        <v>830</v>
      </c>
      <c r="C7" s="94" t="s">
        <v>821</v>
      </c>
      <c r="D7" s="96" t="s">
        <v>831</v>
      </c>
    </row>
    <row r="8" spans="1:5" ht="52">
      <c r="A8" s="94">
        <v>5</v>
      </c>
      <c r="B8" s="96" t="s">
        <v>832</v>
      </c>
      <c r="C8" s="94" t="s">
        <v>821</v>
      </c>
      <c r="D8" s="96" t="s">
        <v>833</v>
      </c>
    </row>
    <row r="9" spans="1:5" ht="91">
      <c r="A9" s="94">
        <v>8</v>
      </c>
      <c r="B9" s="151" t="s">
        <v>834</v>
      </c>
      <c r="C9" s="94" t="s">
        <v>821</v>
      </c>
      <c r="D9" s="96" t="s">
        <v>835</v>
      </c>
    </row>
    <row r="10" spans="1:5" ht="52">
      <c r="A10" s="94">
        <v>7</v>
      </c>
      <c r="B10" s="96" t="s">
        <v>836</v>
      </c>
      <c r="C10" s="94" t="s">
        <v>821</v>
      </c>
      <c r="D10" s="96" t="s">
        <v>837</v>
      </c>
    </row>
    <row r="11" spans="1:5">
      <c r="A11" s="62" t="s">
        <v>37</v>
      </c>
      <c r="B11" s="44" t="s">
        <v>495</v>
      </c>
      <c r="C11" s="44" t="s">
        <v>37</v>
      </c>
      <c r="D11" s="44" t="s">
        <v>37</v>
      </c>
    </row>
    <row r="12" spans="1:5"/>
    <row r="13" spans="1:5"/>
    <row r="14" spans="1:5"/>
    <row r="15" spans="1:5"/>
    <row r="16" spans="1:5"/>
    <row r="17"/>
    <row r="18"/>
    <row r="19"/>
    <row r="20"/>
    <row r="21"/>
    <row r="22"/>
    <row r="23"/>
    <row r="24"/>
    <row r="25"/>
    <row r="26" hidden="1"/>
    <row r="27" hidden="1"/>
    <row r="28" hidden="1"/>
    <row r="29" hidden="1"/>
  </sheetData>
  <printOptions horizontalCentered="1"/>
  <pageMargins left="0.25" right="0.25" top="0.25" bottom="0.25" header="0.3" footer="0.3"/>
  <pageSetup scale="88" orientation="landscape" r:id="rId1"/>
  <headerFooter scaleWithDoc="0">
    <oddFooter>&amp;C&amp;A
Appendix B - &amp;P of &amp;N</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2">
    <pageSetUpPr fitToPage="1"/>
  </sheetPr>
  <dimension ref="A1:T41"/>
  <sheetViews>
    <sheetView showGridLines="0" zoomScale="85" zoomScaleNormal="85" zoomScaleSheetLayoutView="20" workbookViewId="0">
      <pane xSplit="2" ySplit="2" topLeftCell="C3" activePane="bottomRight" state="frozen"/>
      <selection pane="topRight"/>
      <selection pane="bottomLeft"/>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s>
  <sheetData>
    <row r="1" spans="1:18" s="2" customFormat="1">
      <c r="A1" s="28" t="s">
        <v>838</v>
      </c>
      <c r="B1" s="28"/>
      <c r="C1" s="28"/>
      <c r="D1" s="28"/>
      <c r="E1" s="28"/>
      <c r="F1" s="28"/>
      <c r="G1" s="28"/>
      <c r="H1" s="28"/>
      <c r="I1" s="28"/>
      <c r="J1" s="28"/>
      <c r="K1" s="28"/>
      <c r="L1" s="28"/>
      <c r="M1" s="28"/>
      <c r="N1" s="28"/>
      <c r="O1" s="28"/>
      <c r="P1" s="28"/>
      <c r="Q1" s="28"/>
      <c r="R1"/>
    </row>
    <row r="2" spans="1:18"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8" s="2" customFormat="1" ht="168" customHeight="1">
      <c r="A3" s="234" t="s">
        <v>854</v>
      </c>
      <c r="B3" s="149" t="s">
        <v>855</v>
      </c>
      <c r="C3" s="97" t="s">
        <v>37</v>
      </c>
      <c r="D3" s="97" t="s">
        <v>37</v>
      </c>
      <c r="E3" s="97" t="s">
        <v>37</v>
      </c>
      <c r="F3" s="97" t="s">
        <v>37</v>
      </c>
      <c r="G3" s="97" t="s">
        <v>37</v>
      </c>
      <c r="H3" s="98" t="s">
        <v>37</v>
      </c>
      <c r="I3" s="98" t="s">
        <v>37</v>
      </c>
      <c r="J3" s="98" t="s">
        <v>856</v>
      </c>
      <c r="K3" s="98" t="s">
        <v>37</v>
      </c>
      <c r="L3" s="97" t="s">
        <v>857</v>
      </c>
      <c r="M3" s="97" t="s">
        <v>858</v>
      </c>
      <c r="N3" s="97" t="s">
        <v>37</v>
      </c>
      <c r="O3" s="97" t="s">
        <v>37</v>
      </c>
      <c r="P3" s="97" t="s">
        <v>37</v>
      </c>
      <c r="Q3" s="148" t="s">
        <v>859</v>
      </c>
      <c r="R3"/>
    </row>
    <row r="4" spans="1:18" s="2" customFormat="1" ht="168" customHeight="1">
      <c r="A4" s="234"/>
      <c r="B4" s="149" t="s">
        <v>860</v>
      </c>
      <c r="C4" s="97" t="s">
        <v>37</v>
      </c>
      <c r="D4" s="97" t="s">
        <v>37</v>
      </c>
      <c r="E4" s="97" t="s">
        <v>37</v>
      </c>
      <c r="F4" s="97" t="s">
        <v>37</v>
      </c>
      <c r="G4" s="97" t="s">
        <v>37</v>
      </c>
      <c r="H4" s="98" t="s">
        <v>37</v>
      </c>
      <c r="I4" s="98" t="s">
        <v>37</v>
      </c>
      <c r="J4" s="98" t="s">
        <v>856</v>
      </c>
      <c r="K4" s="98" t="s">
        <v>37</v>
      </c>
      <c r="L4" s="97" t="s">
        <v>857</v>
      </c>
      <c r="M4" s="97" t="s">
        <v>858</v>
      </c>
      <c r="N4" s="97" t="s">
        <v>37</v>
      </c>
      <c r="O4" s="97" t="s">
        <v>37</v>
      </c>
      <c r="P4" s="97" t="s">
        <v>37</v>
      </c>
      <c r="Q4" s="148" t="s">
        <v>859</v>
      </c>
      <c r="R4"/>
    </row>
    <row r="5" spans="1:18" s="2" customFormat="1" ht="168" customHeight="1">
      <c r="A5" s="234"/>
      <c r="B5" s="149">
        <v>2020</v>
      </c>
      <c r="C5" s="97" t="s">
        <v>37</v>
      </c>
      <c r="D5" s="97" t="s">
        <v>37</v>
      </c>
      <c r="E5" s="97" t="s">
        <v>37</v>
      </c>
      <c r="F5" s="97" t="s">
        <v>37</v>
      </c>
      <c r="G5" s="97" t="s">
        <v>37</v>
      </c>
      <c r="H5" s="98" t="s">
        <v>37</v>
      </c>
      <c r="I5" s="98" t="s">
        <v>37</v>
      </c>
      <c r="J5" s="98" t="s">
        <v>856</v>
      </c>
      <c r="K5" s="98" t="s">
        <v>37</v>
      </c>
      <c r="L5" s="97" t="s">
        <v>857</v>
      </c>
      <c r="M5" s="97" t="s">
        <v>858</v>
      </c>
      <c r="N5" s="97" t="s">
        <v>37</v>
      </c>
      <c r="O5" s="97" t="s">
        <v>37</v>
      </c>
      <c r="P5" s="97" t="s">
        <v>37</v>
      </c>
      <c r="Q5" s="148" t="s">
        <v>859</v>
      </c>
      <c r="R5"/>
    </row>
    <row r="6" spans="1:18" s="2" customFormat="1" ht="168" customHeight="1">
      <c r="A6" s="234"/>
      <c r="B6" s="149">
        <v>2021</v>
      </c>
      <c r="C6" s="97" t="s">
        <v>37</v>
      </c>
      <c r="D6" s="97" t="s">
        <v>37</v>
      </c>
      <c r="E6" s="97" t="s">
        <v>37</v>
      </c>
      <c r="F6" s="97" t="s">
        <v>37</v>
      </c>
      <c r="G6" s="97" t="s">
        <v>37</v>
      </c>
      <c r="H6" s="98" t="s">
        <v>37</v>
      </c>
      <c r="I6" s="98" t="s">
        <v>37</v>
      </c>
      <c r="J6" s="98" t="s">
        <v>856</v>
      </c>
      <c r="K6" s="98" t="s">
        <v>37</v>
      </c>
      <c r="L6" s="97" t="s">
        <v>857</v>
      </c>
      <c r="M6" s="97" t="s">
        <v>858</v>
      </c>
      <c r="N6" s="97" t="s">
        <v>37</v>
      </c>
      <c r="O6" s="97" t="s">
        <v>37</v>
      </c>
      <c r="P6" s="97" t="s">
        <v>37</v>
      </c>
      <c r="Q6" s="148" t="s">
        <v>859</v>
      </c>
      <c r="R6"/>
    </row>
    <row r="7" spans="1:18" s="2" customFormat="1" ht="168" customHeight="1">
      <c r="A7" s="234"/>
      <c r="B7" s="149">
        <v>2022</v>
      </c>
      <c r="C7" s="97" t="s">
        <v>37</v>
      </c>
      <c r="D7" s="97" t="s">
        <v>37</v>
      </c>
      <c r="E7" s="97" t="s">
        <v>37</v>
      </c>
      <c r="F7" s="97" t="s">
        <v>37</v>
      </c>
      <c r="G7" s="97" t="s">
        <v>37</v>
      </c>
      <c r="H7" s="98" t="s">
        <v>37</v>
      </c>
      <c r="I7" s="98" t="s">
        <v>37</v>
      </c>
      <c r="J7" s="98" t="s">
        <v>856</v>
      </c>
      <c r="K7" s="98" t="s">
        <v>37</v>
      </c>
      <c r="L7" s="97" t="s">
        <v>857</v>
      </c>
      <c r="M7" s="97" t="s">
        <v>858</v>
      </c>
      <c r="N7" s="97" t="s">
        <v>37</v>
      </c>
      <c r="O7" s="97" t="s">
        <v>37</v>
      </c>
      <c r="P7" s="97" t="s">
        <v>37</v>
      </c>
      <c r="Q7" s="148" t="s">
        <v>859</v>
      </c>
      <c r="R7"/>
    </row>
    <row r="8" spans="1:18" s="2" customFormat="1" ht="168" customHeight="1">
      <c r="A8" s="234"/>
      <c r="B8" s="149" t="s">
        <v>861</v>
      </c>
      <c r="C8" s="97" t="s">
        <v>37</v>
      </c>
      <c r="D8" s="97" t="s">
        <v>37</v>
      </c>
      <c r="E8" s="97" t="s">
        <v>37</v>
      </c>
      <c r="F8" s="97" t="s">
        <v>37</v>
      </c>
      <c r="G8" s="97" t="s">
        <v>37</v>
      </c>
      <c r="H8" s="98" t="s">
        <v>37</v>
      </c>
      <c r="I8" s="98" t="s">
        <v>37</v>
      </c>
      <c r="J8" s="98" t="s">
        <v>856</v>
      </c>
      <c r="K8" s="98" t="s">
        <v>37</v>
      </c>
      <c r="L8" s="97" t="s">
        <v>857</v>
      </c>
      <c r="M8" s="97" t="s">
        <v>858</v>
      </c>
      <c r="N8" s="97" t="s">
        <v>37</v>
      </c>
      <c r="O8" s="97" t="s">
        <v>37</v>
      </c>
      <c r="P8" s="97" t="s">
        <v>37</v>
      </c>
      <c r="Q8" s="148" t="s">
        <v>859</v>
      </c>
      <c r="R8"/>
    </row>
    <row r="9" spans="1:18" s="2" customFormat="1" ht="168" customHeight="1">
      <c r="A9" s="247" t="s">
        <v>862</v>
      </c>
      <c r="B9" s="149" t="s">
        <v>855</v>
      </c>
      <c r="C9" s="97" t="s">
        <v>37</v>
      </c>
      <c r="D9" s="97" t="s">
        <v>37</v>
      </c>
      <c r="E9" s="97" t="s">
        <v>37</v>
      </c>
      <c r="F9" s="97" t="s">
        <v>37</v>
      </c>
      <c r="G9" s="97" t="s">
        <v>37</v>
      </c>
      <c r="H9" s="98" t="s">
        <v>37</v>
      </c>
      <c r="I9" s="98" t="s">
        <v>37</v>
      </c>
      <c r="J9" s="98" t="s">
        <v>856</v>
      </c>
      <c r="K9" s="98" t="s">
        <v>37</v>
      </c>
      <c r="L9" s="97" t="s">
        <v>857</v>
      </c>
      <c r="M9" s="97" t="s">
        <v>858</v>
      </c>
      <c r="N9" s="97" t="s">
        <v>37</v>
      </c>
      <c r="O9" s="97" t="s">
        <v>37</v>
      </c>
      <c r="P9" s="97" t="s">
        <v>37</v>
      </c>
      <c r="Q9" s="148" t="s">
        <v>859</v>
      </c>
      <c r="R9"/>
    </row>
    <row r="10" spans="1:18" s="2" customFormat="1" ht="168" customHeight="1">
      <c r="A10" s="247"/>
      <c r="B10" s="149" t="s">
        <v>860</v>
      </c>
      <c r="C10" s="97" t="s">
        <v>37</v>
      </c>
      <c r="D10" s="97" t="s">
        <v>37</v>
      </c>
      <c r="E10" s="97" t="s">
        <v>37</v>
      </c>
      <c r="F10" s="97" t="s">
        <v>37</v>
      </c>
      <c r="G10" s="97" t="s">
        <v>37</v>
      </c>
      <c r="H10" s="98" t="s">
        <v>37</v>
      </c>
      <c r="I10" s="98" t="s">
        <v>37</v>
      </c>
      <c r="J10" s="98" t="s">
        <v>856</v>
      </c>
      <c r="K10" s="98" t="s">
        <v>37</v>
      </c>
      <c r="L10" s="97" t="s">
        <v>857</v>
      </c>
      <c r="M10" s="97" t="s">
        <v>858</v>
      </c>
      <c r="N10" s="97" t="s">
        <v>37</v>
      </c>
      <c r="O10" s="97" t="s">
        <v>37</v>
      </c>
      <c r="P10" s="97" t="s">
        <v>37</v>
      </c>
      <c r="Q10" s="148" t="s">
        <v>859</v>
      </c>
      <c r="R10"/>
    </row>
    <row r="11" spans="1:18" s="2" customFormat="1" ht="168" customHeight="1">
      <c r="A11" s="247"/>
      <c r="B11" s="149">
        <v>2020</v>
      </c>
      <c r="C11" s="97" t="s">
        <v>37</v>
      </c>
      <c r="D11" s="97" t="s">
        <v>37</v>
      </c>
      <c r="E11" s="97" t="s">
        <v>37</v>
      </c>
      <c r="F11" s="97" t="s">
        <v>37</v>
      </c>
      <c r="G11" s="97" t="s">
        <v>37</v>
      </c>
      <c r="H11" s="98" t="s">
        <v>37</v>
      </c>
      <c r="I11" s="98" t="s">
        <v>37</v>
      </c>
      <c r="J11" s="98" t="s">
        <v>856</v>
      </c>
      <c r="K11" s="98" t="s">
        <v>37</v>
      </c>
      <c r="L11" s="97" t="s">
        <v>857</v>
      </c>
      <c r="M11" s="97" t="s">
        <v>858</v>
      </c>
      <c r="N11" s="97" t="s">
        <v>37</v>
      </c>
      <c r="O11" s="97" t="s">
        <v>37</v>
      </c>
      <c r="P11" s="97" t="s">
        <v>37</v>
      </c>
      <c r="Q11" s="148" t="s">
        <v>859</v>
      </c>
      <c r="R11"/>
    </row>
    <row r="12" spans="1:18" s="2" customFormat="1" ht="168" customHeight="1">
      <c r="A12" s="247"/>
      <c r="B12" s="149">
        <v>2021</v>
      </c>
      <c r="C12" s="97" t="s">
        <v>37</v>
      </c>
      <c r="D12" s="97" t="s">
        <v>37</v>
      </c>
      <c r="E12" s="97" t="s">
        <v>37</v>
      </c>
      <c r="F12" s="97" t="s">
        <v>37</v>
      </c>
      <c r="G12" s="97" t="s">
        <v>37</v>
      </c>
      <c r="H12" s="98" t="s">
        <v>37</v>
      </c>
      <c r="I12" s="98" t="s">
        <v>37</v>
      </c>
      <c r="J12" s="98" t="s">
        <v>856</v>
      </c>
      <c r="K12" s="98" t="s">
        <v>37</v>
      </c>
      <c r="L12" s="97" t="s">
        <v>857</v>
      </c>
      <c r="M12" s="97" t="s">
        <v>858</v>
      </c>
      <c r="N12" s="97" t="s">
        <v>37</v>
      </c>
      <c r="O12" s="97" t="s">
        <v>37</v>
      </c>
      <c r="P12" s="97" t="s">
        <v>37</v>
      </c>
      <c r="Q12" s="148" t="s">
        <v>859</v>
      </c>
      <c r="R12"/>
    </row>
    <row r="13" spans="1:18" s="2" customFormat="1" ht="168" customHeight="1">
      <c r="A13" s="247"/>
      <c r="B13" s="149">
        <v>2022</v>
      </c>
      <c r="C13" s="97" t="s">
        <v>37</v>
      </c>
      <c r="D13" s="97" t="s">
        <v>37</v>
      </c>
      <c r="E13" s="97" t="s">
        <v>37</v>
      </c>
      <c r="F13" s="97" t="s">
        <v>37</v>
      </c>
      <c r="G13" s="97" t="s">
        <v>37</v>
      </c>
      <c r="H13" s="98" t="s">
        <v>37</v>
      </c>
      <c r="I13" s="98" t="s">
        <v>37</v>
      </c>
      <c r="J13" s="98" t="s">
        <v>856</v>
      </c>
      <c r="K13" s="98" t="s">
        <v>37</v>
      </c>
      <c r="L13" s="97" t="s">
        <v>857</v>
      </c>
      <c r="M13" s="97" t="s">
        <v>858</v>
      </c>
      <c r="N13" s="97" t="s">
        <v>37</v>
      </c>
      <c r="O13" s="97" t="s">
        <v>37</v>
      </c>
      <c r="P13" s="97" t="s">
        <v>37</v>
      </c>
      <c r="Q13" s="148" t="s">
        <v>859</v>
      </c>
      <c r="R13"/>
    </row>
    <row r="14" spans="1:18" s="2" customFormat="1" ht="168" customHeight="1">
      <c r="A14" s="247"/>
      <c r="B14" s="149" t="s">
        <v>861</v>
      </c>
      <c r="C14" s="97" t="s">
        <v>37</v>
      </c>
      <c r="D14" s="97" t="s">
        <v>37</v>
      </c>
      <c r="E14" s="97" t="s">
        <v>37</v>
      </c>
      <c r="F14" s="97" t="s">
        <v>37</v>
      </c>
      <c r="G14" s="97" t="s">
        <v>37</v>
      </c>
      <c r="H14" s="98" t="s">
        <v>37</v>
      </c>
      <c r="I14" s="98" t="s">
        <v>37</v>
      </c>
      <c r="J14" s="98" t="s">
        <v>856</v>
      </c>
      <c r="K14" s="98" t="s">
        <v>37</v>
      </c>
      <c r="L14" s="97" t="s">
        <v>857</v>
      </c>
      <c r="M14" s="97" t="s">
        <v>858</v>
      </c>
      <c r="N14" s="97" t="s">
        <v>37</v>
      </c>
      <c r="O14" s="97" t="s">
        <v>37</v>
      </c>
      <c r="P14" s="97" t="s">
        <v>37</v>
      </c>
      <c r="Q14" s="148" t="s">
        <v>859</v>
      </c>
      <c r="R14"/>
    </row>
    <row r="15" spans="1:18" s="2" customFormat="1" ht="168" customHeight="1">
      <c r="A15" s="234" t="s">
        <v>863</v>
      </c>
      <c r="B15" s="149" t="s">
        <v>855</v>
      </c>
      <c r="C15" s="97" t="s">
        <v>37</v>
      </c>
      <c r="D15" s="97" t="s">
        <v>37</v>
      </c>
      <c r="E15" s="97" t="s">
        <v>37</v>
      </c>
      <c r="F15" s="97" t="s">
        <v>37</v>
      </c>
      <c r="G15" s="97" t="s">
        <v>37</v>
      </c>
      <c r="H15" s="98" t="s">
        <v>37</v>
      </c>
      <c r="I15" s="98" t="s">
        <v>37</v>
      </c>
      <c r="J15" s="98" t="s">
        <v>856</v>
      </c>
      <c r="K15" s="98" t="s">
        <v>37</v>
      </c>
      <c r="L15" s="97" t="s">
        <v>857</v>
      </c>
      <c r="M15" s="97" t="s">
        <v>858</v>
      </c>
      <c r="N15" s="97" t="s">
        <v>37</v>
      </c>
      <c r="O15" s="97" t="s">
        <v>37</v>
      </c>
      <c r="P15" s="97" t="s">
        <v>37</v>
      </c>
      <c r="Q15" s="148" t="s">
        <v>859</v>
      </c>
      <c r="R15"/>
    </row>
    <row r="16" spans="1:18" s="2" customFormat="1" ht="168" customHeight="1">
      <c r="A16" s="234"/>
      <c r="B16" s="149" t="s">
        <v>860</v>
      </c>
      <c r="C16" s="97" t="s">
        <v>37</v>
      </c>
      <c r="D16" s="97" t="s">
        <v>37</v>
      </c>
      <c r="E16" s="97" t="s">
        <v>37</v>
      </c>
      <c r="F16" s="97" t="s">
        <v>37</v>
      </c>
      <c r="G16" s="97" t="s">
        <v>37</v>
      </c>
      <c r="H16" s="98" t="s">
        <v>37</v>
      </c>
      <c r="I16" s="98" t="s">
        <v>37</v>
      </c>
      <c r="J16" s="98" t="s">
        <v>856</v>
      </c>
      <c r="K16" s="98" t="s">
        <v>37</v>
      </c>
      <c r="L16" s="97" t="s">
        <v>857</v>
      </c>
      <c r="M16" s="97" t="s">
        <v>858</v>
      </c>
      <c r="N16" s="97" t="s">
        <v>37</v>
      </c>
      <c r="O16" s="97" t="s">
        <v>37</v>
      </c>
      <c r="P16" s="97" t="s">
        <v>37</v>
      </c>
      <c r="Q16" s="148" t="s">
        <v>859</v>
      </c>
      <c r="R16"/>
    </row>
    <row r="17" spans="1:18" s="2" customFormat="1" ht="168" customHeight="1">
      <c r="A17" s="234"/>
      <c r="B17" s="149">
        <v>2020</v>
      </c>
      <c r="C17" s="97" t="s">
        <v>37</v>
      </c>
      <c r="D17" s="97" t="s">
        <v>37</v>
      </c>
      <c r="E17" s="97" t="s">
        <v>37</v>
      </c>
      <c r="F17" s="97" t="s">
        <v>37</v>
      </c>
      <c r="G17" s="97" t="s">
        <v>37</v>
      </c>
      <c r="H17" s="98" t="s">
        <v>37</v>
      </c>
      <c r="I17" s="98" t="s">
        <v>37</v>
      </c>
      <c r="J17" s="98" t="s">
        <v>856</v>
      </c>
      <c r="K17" s="98" t="s">
        <v>37</v>
      </c>
      <c r="L17" s="97" t="s">
        <v>857</v>
      </c>
      <c r="M17" s="97" t="s">
        <v>858</v>
      </c>
      <c r="N17" s="97" t="s">
        <v>37</v>
      </c>
      <c r="O17" s="97" t="s">
        <v>37</v>
      </c>
      <c r="P17" s="97" t="s">
        <v>37</v>
      </c>
      <c r="Q17" s="148" t="s">
        <v>859</v>
      </c>
      <c r="R17"/>
    </row>
    <row r="18" spans="1:18" s="2" customFormat="1" ht="168" customHeight="1">
      <c r="A18" s="234"/>
      <c r="B18" s="149">
        <v>2021</v>
      </c>
      <c r="C18" s="97" t="s">
        <v>37</v>
      </c>
      <c r="D18" s="97" t="s">
        <v>37</v>
      </c>
      <c r="E18" s="97" t="s">
        <v>37</v>
      </c>
      <c r="F18" s="97" t="s">
        <v>37</v>
      </c>
      <c r="G18" s="97" t="s">
        <v>37</v>
      </c>
      <c r="H18" s="98" t="s">
        <v>37</v>
      </c>
      <c r="I18" s="98" t="s">
        <v>37</v>
      </c>
      <c r="J18" s="98" t="s">
        <v>856</v>
      </c>
      <c r="K18" s="98" t="s">
        <v>37</v>
      </c>
      <c r="L18" s="97" t="s">
        <v>857</v>
      </c>
      <c r="M18" s="97" t="s">
        <v>858</v>
      </c>
      <c r="N18" s="97" t="s">
        <v>37</v>
      </c>
      <c r="O18" s="97" t="s">
        <v>37</v>
      </c>
      <c r="P18" s="97" t="s">
        <v>37</v>
      </c>
      <c r="Q18" s="148" t="s">
        <v>859</v>
      </c>
      <c r="R18"/>
    </row>
    <row r="19" spans="1:18" s="2" customFormat="1" ht="168" customHeight="1">
      <c r="A19" s="234"/>
      <c r="B19" s="149">
        <v>2022</v>
      </c>
      <c r="C19" s="97" t="s">
        <v>37</v>
      </c>
      <c r="D19" s="97" t="s">
        <v>37</v>
      </c>
      <c r="E19" s="97" t="s">
        <v>37</v>
      </c>
      <c r="F19" s="97" t="s">
        <v>37</v>
      </c>
      <c r="G19" s="97" t="s">
        <v>37</v>
      </c>
      <c r="H19" s="98" t="s">
        <v>37</v>
      </c>
      <c r="I19" s="98" t="s">
        <v>37</v>
      </c>
      <c r="J19" s="98" t="s">
        <v>856</v>
      </c>
      <c r="K19" s="98" t="s">
        <v>37</v>
      </c>
      <c r="L19" s="97" t="s">
        <v>857</v>
      </c>
      <c r="M19" s="97" t="s">
        <v>858</v>
      </c>
      <c r="N19" s="97" t="s">
        <v>37</v>
      </c>
      <c r="O19" s="97" t="s">
        <v>37</v>
      </c>
      <c r="P19" s="97" t="s">
        <v>37</v>
      </c>
      <c r="Q19" s="148" t="s">
        <v>859</v>
      </c>
      <c r="R19"/>
    </row>
    <row r="20" spans="1:18" s="2" customFormat="1" ht="168" customHeight="1">
      <c r="A20" s="234"/>
      <c r="B20" s="149" t="s">
        <v>861</v>
      </c>
      <c r="C20" s="97" t="s">
        <v>37</v>
      </c>
      <c r="D20" s="97" t="s">
        <v>37</v>
      </c>
      <c r="E20" s="97" t="s">
        <v>37</v>
      </c>
      <c r="F20" s="97" t="s">
        <v>37</v>
      </c>
      <c r="G20" s="97" t="s">
        <v>37</v>
      </c>
      <c r="H20" s="98" t="s">
        <v>37</v>
      </c>
      <c r="I20" s="98" t="s">
        <v>37</v>
      </c>
      <c r="J20" s="98" t="s">
        <v>856</v>
      </c>
      <c r="K20" s="98" t="s">
        <v>37</v>
      </c>
      <c r="L20" s="97" t="s">
        <v>857</v>
      </c>
      <c r="M20" s="97" t="s">
        <v>858</v>
      </c>
      <c r="N20" s="97" t="s">
        <v>37</v>
      </c>
      <c r="O20" s="97" t="s">
        <v>37</v>
      </c>
      <c r="P20" s="97" t="s">
        <v>37</v>
      </c>
      <c r="Q20" s="148" t="s">
        <v>859</v>
      </c>
      <c r="R20"/>
    </row>
    <row r="21" spans="1:18" s="2" customFormat="1" ht="168" customHeight="1">
      <c r="A21" s="234" t="s">
        <v>864</v>
      </c>
      <c r="B21" s="149" t="s">
        <v>855</v>
      </c>
      <c r="C21" s="97" t="s">
        <v>37</v>
      </c>
      <c r="D21" s="97" t="s">
        <v>37</v>
      </c>
      <c r="E21" s="97" t="s">
        <v>37</v>
      </c>
      <c r="F21" s="97" t="s">
        <v>37</v>
      </c>
      <c r="G21" s="97" t="s">
        <v>37</v>
      </c>
      <c r="H21" s="98" t="s">
        <v>37</v>
      </c>
      <c r="I21" s="98" t="s">
        <v>37</v>
      </c>
      <c r="J21" s="98" t="s">
        <v>856</v>
      </c>
      <c r="K21" s="98" t="s">
        <v>37</v>
      </c>
      <c r="L21" s="97" t="s">
        <v>857</v>
      </c>
      <c r="M21" s="97" t="s">
        <v>858</v>
      </c>
      <c r="N21" s="97" t="s">
        <v>37</v>
      </c>
      <c r="O21" s="97" t="s">
        <v>37</v>
      </c>
      <c r="P21" s="97" t="s">
        <v>37</v>
      </c>
      <c r="Q21" s="148" t="s">
        <v>859</v>
      </c>
      <c r="R21"/>
    </row>
    <row r="22" spans="1:18" s="2" customFormat="1" ht="168" customHeight="1">
      <c r="A22" s="234"/>
      <c r="B22" s="149" t="s">
        <v>860</v>
      </c>
      <c r="C22" s="97" t="s">
        <v>37</v>
      </c>
      <c r="D22" s="97" t="s">
        <v>37</v>
      </c>
      <c r="E22" s="97" t="s">
        <v>37</v>
      </c>
      <c r="F22" s="97" t="s">
        <v>37</v>
      </c>
      <c r="G22" s="97" t="s">
        <v>37</v>
      </c>
      <c r="H22" s="98" t="s">
        <v>37</v>
      </c>
      <c r="I22" s="98" t="s">
        <v>37</v>
      </c>
      <c r="J22" s="98" t="s">
        <v>856</v>
      </c>
      <c r="K22" s="98" t="s">
        <v>37</v>
      </c>
      <c r="L22" s="97" t="s">
        <v>857</v>
      </c>
      <c r="M22" s="97" t="s">
        <v>858</v>
      </c>
      <c r="N22" s="97" t="s">
        <v>37</v>
      </c>
      <c r="O22" s="97" t="s">
        <v>37</v>
      </c>
      <c r="P22" s="97" t="s">
        <v>37</v>
      </c>
      <c r="Q22" s="148" t="s">
        <v>859</v>
      </c>
      <c r="R22"/>
    </row>
    <row r="23" spans="1:18" s="2" customFormat="1" ht="168" customHeight="1">
      <c r="A23" s="234"/>
      <c r="B23" s="149">
        <v>2020</v>
      </c>
      <c r="C23" s="97" t="s">
        <v>37</v>
      </c>
      <c r="D23" s="97" t="s">
        <v>37</v>
      </c>
      <c r="E23" s="97" t="s">
        <v>37</v>
      </c>
      <c r="F23" s="97" t="s">
        <v>37</v>
      </c>
      <c r="G23" s="97" t="s">
        <v>37</v>
      </c>
      <c r="H23" s="98" t="s">
        <v>37</v>
      </c>
      <c r="I23" s="98" t="s">
        <v>37</v>
      </c>
      <c r="J23" s="98" t="s">
        <v>856</v>
      </c>
      <c r="K23" s="98" t="s">
        <v>37</v>
      </c>
      <c r="L23" s="97" t="s">
        <v>857</v>
      </c>
      <c r="M23" s="97" t="s">
        <v>858</v>
      </c>
      <c r="N23" s="97" t="s">
        <v>37</v>
      </c>
      <c r="O23" s="97" t="s">
        <v>37</v>
      </c>
      <c r="P23" s="97" t="s">
        <v>37</v>
      </c>
      <c r="Q23" s="148" t="s">
        <v>859</v>
      </c>
      <c r="R23"/>
    </row>
    <row r="24" spans="1:18" s="2" customFormat="1" ht="168" customHeight="1">
      <c r="A24" s="234"/>
      <c r="B24" s="149">
        <v>2021</v>
      </c>
      <c r="C24" s="97" t="s">
        <v>37</v>
      </c>
      <c r="D24" s="97" t="s">
        <v>37</v>
      </c>
      <c r="E24" s="97" t="s">
        <v>37</v>
      </c>
      <c r="F24" s="97" t="s">
        <v>37</v>
      </c>
      <c r="G24" s="97" t="s">
        <v>37</v>
      </c>
      <c r="H24" s="98" t="s">
        <v>37</v>
      </c>
      <c r="I24" s="98" t="s">
        <v>37</v>
      </c>
      <c r="J24" s="98" t="s">
        <v>856</v>
      </c>
      <c r="K24" s="98" t="s">
        <v>37</v>
      </c>
      <c r="L24" s="97" t="s">
        <v>857</v>
      </c>
      <c r="M24" s="97" t="s">
        <v>858</v>
      </c>
      <c r="N24" s="97" t="s">
        <v>37</v>
      </c>
      <c r="O24" s="97" t="s">
        <v>37</v>
      </c>
      <c r="P24" s="97" t="s">
        <v>37</v>
      </c>
      <c r="Q24" s="148" t="s">
        <v>859</v>
      </c>
      <c r="R24"/>
    </row>
    <row r="25" spans="1:18" s="2" customFormat="1" ht="168" customHeight="1">
      <c r="A25" s="234"/>
      <c r="B25" s="149">
        <v>2022</v>
      </c>
      <c r="C25" s="97" t="s">
        <v>37</v>
      </c>
      <c r="D25" s="97" t="s">
        <v>37</v>
      </c>
      <c r="E25" s="97" t="s">
        <v>37</v>
      </c>
      <c r="F25" s="97" t="s">
        <v>37</v>
      </c>
      <c r="G25" s="97" t="s">
        <v>37</v>
      </c>
      <c r="H25" s="98" t="s">
        <v>37</v>
      </c>
      <c r="I25" s="98" t="s">
        <v>37</v>
      </c>
      <c r="J25" s="98" t="s">
        <v>856</v>
      </c>
      <c r="K25" s="98" t="s">
        <v>37</v>
      </c>
      <c r="L25" s="97" t="s">
        <v>857</v>
      </c>
      <c r="M25" s="97" t="s">
        <v>858</v>
      </c>
      <c r="N25" s="97" t="s">
        <v>37</v>
      </c>
      <c r="O25" s="97" t="s">
        <v>37</v>
      </c>
      <c r="P25" s="97" t="s">
        <v>37</v>
      </c>
      <c r="Q25" s="148" t="s">
        <v>859</v>
      </c>
      <c r="R25"/>
    </row>
    <row r="26" spans="1:18" s="2" customFormat="1" ht="168" customHeight="1">
      <c r="A26" s="234"/>
      <c r="B26" s="149" t="s">
        <v>861</v>
      </c>
      <c r="C26" s="97" t="s">
        <v>37</v>
      </c>
      <c r="D26" s="97" t="s">
        <v>37</v>
      </c>
      <c r="E26" s="97" t="s">
        <v>37</v>
      </c>
      <c r="F26" s="97" t="s">
        <v>37</v>
      </c>
      <c r="G26" s="97" t="s">
        <v>37</v>
      </c>
      <c r="H26" s="98" t="s">
        <v>37</v>
      </c>
      <c r="I26" s="98" t="s">
        <v>37</v>
      </c>
      <c r="J26" s="98" t="s">
        <v>856</v>
      </c>
      <c r="K26" s="98" t="s">
        <v>37</v>
      </c>
      <c r="L26" s="97" t="s">
        <v>857</v>
      </c>
      <c r="M26" s="97" t="s">
        <v>858</v>
      </c>
      <c r="N26" s="97" t="s">
        <v>37</v>
      </c>
      <c r="O26" s="97" t="s">
        <v>37</v>
      </c>
      <c r="P26" s="97" t="s">
        <v>37</v>
      </c>
      <c r="Q26" s="148" t="s">
        <v>859</v>
      </c>
      <c r="R26"/>
    </row>
    <row r="27" spans="1:18" s="2" customFormat="1" ht="168" customHeight="1">
      <c r="A27" s="234" t="s">
        <v>865</v>
      </c>
      <c r="B27" s="149" t="s">
        <v>855</v>
      </c>
      <c r="C27" s="97" t="s">
        <v>37</v>
      </c>
      <c r="D27" s="97" t="s">
        <v>37</v>
      </c>
      <c r="E27" s="97" t="s">
        <v>37</v>
      </c>
      <c r="F27" s="97" t="s">
        <v>37</v>
      </c>
      <c r="G27" s="97" t="s">
        <v>37</v>
      </c>
      <c r="H27" s="98" t="s">
        <v>37</v>
      </c>
      <c r="I27" s="98" t="s">
        <v>37</v>
      </c>
      <c r="J27" s="98" t="s">
        <v>856</v>
      </c>
      <c r="K27" s="98" t="s">
        <v>37</v>
      </c>
      <c r="L27" s="97" t="s">
        <v>857</v>
      </c>
      <c r="M27" s="97" t="s">
        <v>858</v>
      </c>
      <c r="N27" s="97" t="s">
        <v>37</v>
      </c>
      <c r="O27" s="97" t="s">
        <v>37</v>
      </c>
      <c r="P27" s="97" t="s">
        <v>37</v>
      </c>
      <c r="Q27" s="148" t="s">
        <v>859</v>
      </c>
      <c r="R27"/>
    </row>
    <row r="28" spans="1:18" s="2" customFormat="1" ht="168" customHeight="1">
      <c r="A28" s="234"/>
      <c r="B28" s="149" t="s">
        <v>860</v>
      </c>
      <c r="C28" s="97" t="s">
        <v>37</v>
      </c>
      <c r="D28" s="97" t="s">
        <v>37</v>
      </c>
      <c r="E28" s="97" t="s">
        <v>37</v>
      </c>
      <c r="F28" s="97" t="s">
        <v>37</v>
      </c>
      <c r="G28" s="97" t="s">
        <v>37</v>
      </c>
      <c r="H28" s="98" t="s">
        <v>37</v>
      </c>
      <c r="I28" s="98" t="s">
        <v>37</v>
      </c>
      <c r="J28" s="98" t="s">
        <v>856</v>
      </c>
      <c r="K28" s="98" t="s">
        <v>37</v>
      </c>
      <c r="L28" s="97" t="s">
        <v>857</v>
      </c>
      <c r="M28" s="97" t="s">
        <v>858</v>
      </c>
      <c r="N28" s="97" t="s">
        <v>37</v>
      </c>
      <c r="O28" s="97" t="s">
        <v>37</v>
      </c>
      <c r="P28" s="97" t="s">
        <v>37</v>
      </c>
      <c r="Q28" s="148" t="s">
        <v>859</v>
      </c>
      <c r="R28"/>
    </row>
    <row r="29" spans="1:18" s="2" customFormat="1" ht="168" customHeight="1">
      <c r="A29" s="234"/>
      <c r="B29" s="149">
        <v>2020</v>
      </c>
      <c r="C29" s="97" t="s">
        <v>37</v>
      </c>
      <c r="D29" s="97" t="s">
        <v>37</v>
      </c>
      <c r="E29" s="97" t="s">
        <v>37</v>
      </c>
      <c r="F29" s="97" t="s">
        <v>37</v>
      </c>
      <c r="G29" s="97" t="s">
        <v>37</v>
      </c>
      <c r="H29" s="98" t="s">
        <v>37</v>
      </c>
      <c r="I29" s="98" t="s">
        <v>37</v>
      </c>
      <c r="J29" s="98" t="s">
        <v>856</v>
      </c>
      <c r="K29" s="98" t="s">
        <v>37</v>
      </c>
      <c r="L29" s="97" t="s">
        <v>857</v>
      </c>
      <c r="M29" s="97" t="s">
        <v>858</v>
      </c>
      <c r="N29" s="97" t="s">
        <v>37</v>
      </c>
      <c r="O29" s="97" t="s">
        <v>37</v>
      </c>
      <c r="P29" s="97" t="s">
        <v>37</v>
      </c>
      <c r="Q29" s="148" t="s">
        <v>859</v>
      </c>
      <c r="R29"/>
    </row>
    <row r="30" spans="1:18" s="2" customFormat="1" ht="168" customHeight="1">
      <c r="A30" s="234"/>
      <c r="B30" s="149">
        <v>2021</v>
      </c>
      <c r="C30" s="97" t="s">
        <v>37</v>
      </c>
      <c r="D30" s="97" t="s">
        <v>37</v>
      </c>
      <c r="E30" s="97" t="s">
        <v>37</v>
      </c>
      <c r="F30" s="97" t="s">
        <v>37</v>
      </c>
      <c r="G30" s="97" t="s">
        <v>37</v>
      </c>
      <c r="H30" s="98" t="s">
        <v>37</v>
      </c>
      <c r="I30" s="98" t="s">
        <v>37</v>
      </c>
      <c r="J30" s="98" t="s">
        <v>856</v>
      </c>
      <c r="K30" s="98" t="s">
        <v>37</v>
      </c>
      <c r="L30" s="97" t="s">
        <v>857</v>
      </c>
      <c r="M30" s="97" t="s">
        <v>858</v>
      </c>
      <c r="N30" s="97" t="s">
        <v>37</v>
      </c>
      <c r="O30" s="97" t="s">
        <v>37</v>
      </c>
      <c r="P30" s="97" t="s">
        <v>37</v>
      </c>
      <c r="Q30" s="148" t="s">
        <v>859</v>
      </c>
      <c r="R30"/>
    </row>
    <row r="31" spans="1:18" s="2" customFormat="1" ht="168" customHeight="1">
      <c r="A31" s="234"/>
      <c r="B31" s="149">
        <v>2022</v>
      </c>
      <c r="C31" s="97" t="s">
        <v>37</v>
      </c>
      <c r="D31" s="97" t="s">
        <v>37</v>
      </c>
      <c r="E31" s="97" t="s">
        <v>37</v>
      </c>
      <c r="F31" s="97" t="s">
        <v>37</v>
      </c>
      <c r="G31" s="97" t="s">
        <v>37</v>
      </c>
      <c r="H31" s="98" t="s">
        <v>37</v>
      </c>
      <c r="I31" s="98" t="s">
        <v>37</v>
      </c>
      <c r="J31" s="98" t="s">
        <v>856</v>
      </c>
      <c r="K31" s="98" t="s">
        <v>37</v>
      </c>
      <c r="L31" s="97" t="s">
        <v>857</v>
      </c>
      <c r="M31" s="97" t="s">
        <v>858</v>
      </c>
      <c r="N31" s="97" t="s">
        <v>37</v>
      </c>
      <c r="O31" s="97" t="s">
        <v>37</v>
      </c>
      <c r="P31" s="97" t="s">
        <v>37</v>
      </c>
      <c r="Q31" s="148" t="s">
        <v>859</v>
      </c>
      <c r="R31"/>
    </row>
    <row r="32" spans="1:18" s="2" customFormat="1" ht="168" customHeight="1">
      <c r="A32" s="234"/>
      <c r="B32" s="149" t="s">
        <v>861</v>
      </c>
      <c r="C32" s="97" t="s">
        <v>37</v>
      </c>
      <c r="D32" s="97" t="s">
        <v>37</v>
      </c>
      <c r="E32" s="97" t="s">
        <v>37</v>
      </c>
      <c r="F32" s="97" t="s">
        <v>37</v>
      </c>
      <c r="G32" s="97" t="s">
        <v>37</v>
      </c>
      <c r="H32" s="98" t="s">
        <v>37</v>
      </c>
      <c r="I32" s="98" t="s">
        <v>37</v>
      </c>
      <c r="J32" s="98" t="s">
        <v>856</v>
      </c>
      <c r="K32" s="98" t="s">
        <v>37</v>
      </c>
      <c r="L32" s="97" t="s">
        <v>857</v>
      </c>
      <c r="M32" s="97" t="s">
        <v>858</v>
      </c>
      <c r="N32" s="97" t="s">
        <v>37</v>
      </c>
      <c r="O32" s="97" t="s">
        <v>37</v>
      </c>
      <c r="P32" s="97" t="s">
        <v>37</v>
      </c>
      <c r="Q32" s="148" t="s">
        <v>859</v>
      </c>
      <c r="R32"/>
    </row>
    <row r="33" spans="1:18" s="2" customFormat="1" ht="168" customHeight="1">
      <c r="A33" s="234" t="s">
        <v>866</v>
      </c>
      <c r="B33" s="149" t="s">
        <v>855</v>
      </c>
      <c r="C33" s="97" t="s">
        <v>37</v>
      </c>
      <c r="D33" s="97" t="s">
        <v>37</v>
      </c>
      <c r="E33" s="97" t="s">
        <v>37</v>
      </c>
      <c r="F33" s="97" t="s">
        <v>37</v>
      </c>
      <c r="G33" s="97" t="s">
        <v>37</v>
      </c>
      <c r="H33" s="98" t="s">
        <v>37</v>
      </c>
      <c r="I33" s="98" t="s">
        <v>37</v>
      </c>
      <c r="J33" s="98" t="s">
        <v>856</v>
      </c>
      <c r="K33" s="98" t="s">
        <v>37</v>
      </c>
      <c r="L33" s="97" t="s">
        <v>857</v>
      </c>
      <c r="M33" s="97" t="s">
        <v>858</v>
      </c>
      <c r="N33" s="97" t="s">
        <v>37</v>
      </c>
      <c r="O33" s="97" t="s">
        <v>37</v>
      </c>
      <c r="P33" s="97" t="s">
        <v>37</v>
      </c>
      <c r="Q33" s="148" t="s">
        <v>859</v>
      </c>
      <c r="R33"/>
    </row>
    <row r="34" spans="1:18" s="2" customFormat="1" ht="168" customHeight="1">
      <c r="A34" s="234"/>
      <c r="B34" s="149" t="s">
        <v>860</v>
      </c>
      <c r="C34" s="97" t="s">
        <v>37</v>
      </c>
      <c r="D34" s="97" t="s">
        <v>37</v>
      </c>
      <c r="E34" s="97" t="s">
        <v>37</v>
      </c>
      <c r="F34" s="97" t="s">
        <v>37</v>
      </c>
      <c r="G34" s="97" t="s">
        <v>37</v>
      </c>
      <c r="H34" s="98" t="s">
        <v>37</v>
      </c>
      <c r="I34" s="98" t="s">
        <v>37</v>
      </c>
      <c r="J34" s="98" t="s">
        <v>856</v>
      </c>
      <c r="K34" s="98" t="s">
        <v>37</v>
      </c>
      <c r="L34" s="97" t="s">
        <v>857</v>
      </c>
      <c r="M34" s="97" t="s">
        <v>858</v>
      </c>
      <c r="N34" s="97" t="s">
        <v>37</v>
      </c>
      <c r="O34" s="97" t="s">
        <v>37</v>
      </c>
      <c r="P34" s="97" t="s">
        <v>37</v>
      </c>
      <c r="Q34" s="148" t="s">
        <v>859</v>
      </c>
      <c r="R34"/>
    </row>
    <row r="35" spans="1:18" s="2" customFormat="1" ht="168" customHeight="1">
      <c r="A35" s="234"/>
      <c r="B35" s="149">
        <v>2020</v>
      </c>
      <c r="C35" s="97" t="s">
        <v>37</v>
      </c>
      <c r="D35" s="97" t="s">
        <v>37</v>
      </c>
      <c r="E35" s="97" t="s">
        <v>37</v>
      </c>
      <c r="F35" s="97" t="s">
        <v>37</v>
      </c>
      <c r="G35" s="97" t="s">
        <v>37</v>
      </c>
      <c r="H35" s="98" t="s">
        <v>37</v>
      </c>
      <c r="I35" s="98" t="s">
        <v>37</v>
      </c>
      <c r="J35" s="98" t="s">
        <v>856</v>
      </c>
      <c r="K35" s="98" t="s">
        <v>37</v>
      </c>
      <c r="L35" s="97" t="s">
        <v>857</v>
      </c>
      <c r="M35" s="97" t="s">
        <v>858</v>
      </c>
      <c r="N35" s="97" t="s">
        <v>37</v>
      </c>
      <c r="O35" s="97" t="s">
        <v>37</v>
      </c>
      <c r="P35" s="97" t="s">
        <v>37</v>
      </c>
      <c r="Q35" s="148" t="s">
        <v>859</v>
      </c>
      <c r="R35"/>
    </row>
    <row r="36" spans="1:18" s="2" customFormat="1" ht="168" customHeight="1">
      <c r="A36" s="234"/>
      <c r="B36" s="149">
        <v>2021</v>
      </c>
      <c r="C36" s="97" t="s">
        <v>37</v>
      </c>
      <c r="D36" s="97" t="s">
        <v>37</v>
      </c>
      <c r="E36" s="97" t="s">
        <v>37</v>
      </c>
      <c r="F36" s="97" t="s">
        <v>37</v>
      </c>
      <c r="G36" s="97" t="s">
        <v>37</v>
      </c>
      <c r="H36" s="98" t="s">
        <v>37</v>
      </c>
      <c r="I36" s="98" t="s">
        <v>37</v>
      </c>
      <c r="J36" s="98" t="s">
        <v>856</v>
      </c>
      <c r="K36" s="98" t="s">
        <v>37</v>
      </c>
      <c r="L36" s="97" t="s">
        <v>857</v>
      </c>
      <c r="M36" s="97" t="s">
        <v>858</v>
      </c>
      <c r="N36" s="97" t="s">
        <v>37</v>
      </c>
      <c r="O36" s="97" t="s">
        <v>37</v>
      </c>
      <c r="P36" s="97" t="s">
        <v>37</v>
      </c>
      <c r="Q36" s="148" t="s">
        <v>859</v>
      </c>
      <c r="R36"/>
    </row>
    <row r="37" spans="1:18" s="2" customFormat="1" ht="168" customHeight="1">
      <c r="A37" s="234"/>
      <c r="B37" s="149">
        <v>2022</v>
      </c>
      <c r="C37" s="97" t="s">
        <v>37</v>
      </c>
      <c r="D37" s="97" t="s">
        <v>37</v>
      </c>
      <c r="E37" s="97" t="s">
        <v>37</v>
      </c>
      <c r="F37" s="97" t="s">
        <v>37</v>
      </c>
      <c r="G37" s="97" t="s">
        <v>37</v>
      </c>
      <c r="H37" s="98" t="s">
        <v>37</v>
      </c>
      <c r="I37" s="98" t="s">
        <v>37</v>
      </c>
      <c r="J37" s="98" t="s">
        <v>856</v>
      </c>
      <c r="K37" s="98" t="s">
        <v>37</v>
      </c>
      <c r="L37" s="97" t="s">
        <v>857</v>
      </c>
      <c r="M37" s="97" t="s">
        <v>858</v>
      </c>
      <c r="N37" s="97" t="s">
        <v>37</v>
      </c>
      <c r="O37" s="97" t="s">
        <v>37</v>
      </c>
      <c r="P37" s="97" t="s">
        <v>37</v>
      </c>
      <c r="Q37" s="148" t="s">
        <v>859</v>
      </c>
      <c r="R37"/>
    </row>
    <row r="38" spans="1:18" s="2" customFormat="1" ht="168" customHeight="1">
      <c r="A38" s="234"/>
      <c r="B38" s="149" t="s">
        <v>861</v>
      </c>
      <c r="C38" s="97" t="s">
        <v>37</v>
      </c>
      <c r="D38" s="97" t="s">
        <v>37</v>
      </c>
      <c r="E38" s="97" t="s">
        <v>37</v>
      </c>
      <c r="F38" s="97" t="s">
        <v>37</v>
      </c>
      <c r="G38" s="97" t="s">
        <v>37</v>
      </c>
      <c r="H38" s="98" t="s">
        <v>37</v>
      </c>
      <c r="I38" s="98" t="s">
        <v>37</v>
      </c>
      <c r="J38" s="98" t="s">
        <v>856</v>
      </c>
      <c r="K38" s="98" t="s">
        <v>37</v>
      </c>
      <c r="L38" s="97" t="s">
        <v>857</v>
      </c>
      <c r="M38" s="97" t="s">
        <v>858</v>
      </c>
      <c r="N38" s="97" t="s">
        <v>37</v>
      </c>
      <c r="O38" s="97" t="s">
        <v>37</v>
      </c>
      <c r="P38" s="97" t="s">
        <v>37</v>
      </c>
      <c r="Q38" s="148" t="s">
        <v>859</v>
      </c>
      <c r="R38"/>
    </row>
    <row r="39" spans="1:18"/>
    <row r="40" spans="1:18"/>
    <row r="41" spans="1:18"/>
  </sheetData>
  <autoFilter ref="A2:Q38" xr:uid="{00000000-0009-0000-0000-000018000000}"/>
  <mergeCells count="6">
    <mergeCell ref="A27:A32"/>
    <mergeCell ref="A33:A38"/>
    <mergeCell ref="A3:A8"/>
    <mergeCell ref="A9:A14"/>
    <mergeCell ref="A15:A20"/>
    <mergeCell ref="A21:A26"/>
  </mergeCells>
  <phoneticPr fontId="11" type="noConversion"/>
  <printOptions horizontalCentered="1"/>
  <pageMargins left="0.25" right="0.25" top="0.25" bottom="0.25" header="0.3" footer="0.3"/>
  <pageSetup scale="43" fitToHeight="0" orientation="landscape" r:id="rId1"/>
  <headerFooter scaleWithDoc="0">
    <oddFooter>&amp;C&amp;A
Appendix B - &amp;P of &amp;N</oddFooter>
  </headerFooter>
  <rowBreaks count="5" manualBreakCount="5">
    <brk id="8" max="16383" man="1"/>
    <brk id="14" max="16383" man="1"/>
    <brk id="20" max="16383" man="1"/>
    <brk id="26" max="16383" man="1"/>
    <brk id="32"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4">
    <pageSetUpPr fitToPage="1"/>
  </sheetPr>
  <dimension ref="A1:U83"/>
  <sheetViews>
    <sheetView showGridLines="0" zoomScale="85" zoomScaleNormal="85" zoomScaleSheetLayoutView="40" workbookViewId="0">
      <pane xSplit="2" ySplit="2" topLeftCell="C3" activePane="bottomRight" state="frozen"/>
      <selection pane="topRight"/>
      <selection pane="bottomLeft"/>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867</v>
      </c>
      <c r="B1" s="28"/>
      <c r="C1" s="28"/>
      <c r="D1" s="28"/>
      <c r="E1" s="28"/>
      <c r="F1" s="28"/>
      <c r="G1" s="28"/>
      <c r="H1" s="28"/>
      <c r="I1" s="28"/>
      <c r="J1" s="28"/>
      <c r="K1" s="28"/>
      <c r="L1" s="28"/>
      <c r="M1" s="28"/>
      <c r="N1" s="28"/>
      <c r="O1" s="28"/>
      <c r="P1" s="28"/>
      <c r="Q1" s="28"/>
    </row>
    <row r="2" spans="1:17"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7" ht="130">
      <c r="A3" s="234" t="s">
        <v>868</v>
      </c>
      <c r="B3" s="167" t="s">
        <v>855</v>
      </c>
      <c r="C3" s="100">
        <v>6031067</v>
      </c>
      <c r="D3" s="100">
        <v>5389254</v>
      </c>
      <c r="E3" s="100">
        <v>641813</v>
      </c>
      <c r="F3" s="98">
        <v>315</v>
      </c>
      <c r="G3" s="100">
        <v>19146.244954439331</v>
      </c>
      <c r="H3" s="98" t="s">
        <v>920</v>
      </c>
      <c r="I3" s="181">
        <v>2.9269553052738049</v>
      </c>
      <c r="J3" s="181">
        <v>151.39420250285804</v>
      </c>
      <c r="K3" s="98" t="s">
        <v>37</v>
      </c>
      <c r="L3" s="113" t="s">
        <v>869</v>
      </c>
      <c r="M3" s="98" t="s">
        <v>37</v>
      </c>
      <c r="N3" s="113" t="s">
        <v>870</v>
      </c>
      <c r="O3" s="113" t="s">
        <v>37</v>
      </c>
      <c r="P3" s="113" t="s">
        <v>37</v>
      </c>
      <c r="Q3" s="98" t="s">
        <v>1340</v>
      </c>
    </row>
    <row r="4" spans="1:17" ht="130">
      <c r="A4" s="234"/>
      <c r="B4" s="167" t="s">
        <v>860</v>
      </c>
      <c r="C4" s="100">
        <v>5520099</v>
      </c>
      <c r="D4" s="100">
        <v>4282182</v>
      </c>
      <c r="E4" s="100">
        <v>1237917</v>
      </c>
      <c r="F4" s="98">
        <v>357</v>
      </c>
      <c r="G4" s="100">
        <v>15462.462268907506</v>
      </c>
      <c r="H4" s="105" t="s">
        <v>920</v>
      </c>
      <c r="I4" s="182">
        <v>2.9269553052738049</v>
      </c>
      <c r="J4" s="182">
        <v>77.254162525130511</v>
      </c>
      <c r="K4" s="105" t="s">
        <v>37</v>
      </c>
      <c r="L4" s="113" t="s">
        <v>869</v>
      </c>
      <c r="M4" s="98" t="s">
        <v>37</v>
      </c>
      <c r="N4" s="113" t="s">
        <v>870</v>
      </c>
      <c r="O4" s="113" t="s">
        <v>37</v>
      </c>
      <c r="P4" s="113" t="s">
        <v>37</v>
      </c>
      <c r="Q4" s="98" t="s">
        <v>1340</v>
      </c>
    </row>
    <row r="5" spans="1:17" ht="130">
      <c r="A5" s="234"/>
      <c r="B5" s="167">
        <v>2020</v>
      </c>
      <c r="C5" s="100">
        <v>6832771</v>
      </c>
      <c r="D5" s="100">
        <v>5535885</v>
      </c>
      <c r="E5" s="100">
        <v>1296886</v>
      </c>
      <c r="F5" s="98">
        <v>475</v>
      </c>
      <c r="G5" s="100">
        <v>14384.781929563045</v>
      </c>
      <c r="H5" s="105" t="s">
        <v>920</v>
      </c>
      <c r="I5" s="182">
        <v>2.8417041798774805</v>
      </c>
      <c r="J5" s="182">
        <v>57.505122687823622</v>
      </c>
      <c r="K5" s="105" t="s">
        <v>37</v>
      </c>
      <c r="L5" s="113" t="s">
        <v>869</v>
      </c>
      <c r="M5" s="98" t="s">
        <v>37</v>
      </c>
      <c r="N5" s="113" t="s">
        <v>870</v>
      </c>
      <c r="O5" s="113" t="s">
        <v>37</v>
      </c>
      <c r="P5" s="113" t="s">
        <v>37</v>
      </c>
      <c r="Q5" s="98" t="s">
        <v>1340</v>
      </c>
    </row>
    <row r="6" spans="1:17" ht="130">
      <c r="A6" s="234"/>
      <c r="B6" s="167">
        <v>2021</v>
      </c>
      <c r="C6" s="100">
        <v>5766528</v>
      </c>
      <c r="D6" s="100">
        <v>4203504</v>
      </c>
      <c r="E6" s="100">
        <v>1563024</v>
      </c>
      <c r="F6" s="98">
        <v>475</v>
      </c>
      <c r="G6" s="100">
        <v>12140.058947368421</v>
      </c>
      <c r="H6" s="105" t="s">
        <v>920</v>
      </c>
      <c r="I6" s="182">
        <v>2.7589360969684278</v>
      </c>
      <c r="J6" s="182">
        <v>61.713251145777456</v>
      </c>
      <c r="K6" s="105" t="s">
        <v>37</v>
      </c>
      <c r="L6" s="113" t="s">
        <v>869</v>
      </c>
      <c r="M6" s="98" t="s">
        <v>37</v>
      </c>
      <c r="N6" s="113" t="s">
        <v>870</v>
      </c>
      <c r="O6" s="113" t="s">
        <v>37</v>
      </c>
      <c r="P6" s="113" t="s">
        <v>37</v>
      </c>
      <c r="Q6" s="98" t="s">
        <v>1340</v>
      </c>
    </row>
    <row r="7" spans="1:17" ht="130">
      <c r="A7" s="234"/>
      <c r="B7" s="167">
        <v>2022</v>
      </c>
      <c r="C7" s="100">
        <v>5800296</v>
      </c>
      <c r="D7" s="100">
        <v>4203504</v>
      </c>
      <c r="E7" s="100">
        <v>1596792</v>
      </c>
      <c r="F7" s="98">
        <v>475</v>
      </c>
      <c r="G7" s="100">
        <v>12211.149473684211</v>
      </c>
      <c r="H7" s="105" t="s">
        <v>920</v>
      </c>
      <c r="I7" s="182">
        <v>2.6785787349208032</v>
      </c>
      <c r="J7" s="182">
        <v>65.336937566935745</v>
      </c>
      <c r="K7" s="105" t="s">
        <v>37</v>
      </c>
      <c r="L7" s="113" t="s">
        <v>869</v>
      </c>
      <c r="M7" s="98" t="s">
        <v>37</v>
      </c>
      <c r="N7" s="113" t="s">
        <v>870</v>
      </c>
      <c r="O7" s="113" t="s">
        <v>37</v>
      </c>
      <c r="P7" s="113" t="s">
        <v>37</v>
      </c>
      <c r="Q7" s="98" t="s">
        <v>1341</v>
      </c>
    </row>
    <row r="8" spans="1:17" ht="130">
      <c r="A8" s="234"/>
      <c r="B8" s="167" t="s">
        <v>861</v>
      </c>
      <c r="C8" s="100">
        <v>18399595</v>
      </c>
      <c r="D8" s="100">
        <v>13942893</v>
      </c>
      <c r="E8" s="100">
        <v>4456702</v>
      </c>
      <c r="F8" s="98">
        <v>1425</v>
      </c>
      <c r="G8" s="100">
        <v>12911.997047741565</v>
      </c>
      <c r="H8" s="105" t="s">
        <v>920</v>
      </c>
      <c r="I8" s="182">
        <v>8.2792190117667115</v>
      </c>
      <c r="J8" s="182">
        <v>61.273688805724717</v>
      </c>
      <c r="K8" s="105" t="s">
        <v>37</v>
      </c>
      <c r="L8" s="113" t="s">
        <v>869</v>
      </c>
      <c r="M8" s="98" t="s">
        <v>37</v>
      </c>
      <c r="N8" s="113" t="s">
        <v>870</v>
      </c>
      <c r="O8" s="113" t="s">
        <v>37</v>
      </c>
      <c r="P8" s="113" t="s">
        <v>37</v>
      </c>
      <c r="Q8" s="98" t="s">
        <v>1340</v>
      </c>
    </row>
    <row r="9" spans="1:17" ht="87" customHeight="1">
      <c r="A9" s="234" t="s">
        <v>871</v>
      </c>
      <c r="B9" s="167" t="s">
        <v>855</v>
      </c>
      <c r="C9" s="100">
        <v>69205</v>
      </c>
      <c r="D9" s="100">
        <v>0</v>
      </c>
      <c r="E9" s="100">
        <v>69205</v>
      </c>
      <c r="F9" s="98">
        <v>10</v>
      </c>
      <c r="G9" s="100">
        <v>6920.5361345812071</v>
      </c>
      <c r="H9" s="98" t="s">
        <v>872</v>
      </c>
      <c r="I9" s="137" t="s">
        <v>873</v>
      </c>
      <c r="J9" s="137" t="s">
        <v>874</v>
      </c>
      <c r="K9" s="98" t="s">
        <v>37</v>
      </c>
      <c r="L9" s="113" t="s">
        <v>869</v>
      </c>
      <c r="M9" s="98" t="s">
        <v>37</v>
      </c>
      <c r="N9" s="113" t="s">
        <v>875</v>
      </c>
      <c r="O9" s="113" t="s">
        <v>37</v>
      </c>
      <c r="P9" s="113" t="s">
        <v>37</v>
      </c>
      <c r="Q9" s="98" t="s">
        <v>876</v>
      </c>
    </row>
    <row r="10" spans="1:17" ht="153" customHeight="1">
      <c r="A10" s="234"/>
      <c r="B10" s="167" t="s">
        <v>860</v>
      </c>
      <c r="C10" s="100">
        <v>2485151</v>
      </c>
      <c r="D10" s="100">
        <v>0</v>
      </c>
      <c r="E10" s="100">
        <v>2485151</v>
      </c>
      <c r="F10" s="98">
        <v>24</v>
      </c>
      <c r="G10" s="100">
        <v>103547.955</v>
      </c>
      <c r="H10" s="98" t="s">
        <v>872</v>
      </c>
      <c r="I10" s="137" t="s">
        <v>873</v>
      </c>
      <c r="J10" s="137" t="s">
        <v>874</v>
      </c>
      <c r="K10" s="98" t="s">
        <v>37</v>
      </c>
      <c r="L10" s="113" t="s">
        <v>869</v>
      </c>
      <c r="M10" s="98" t="s">
        <v>37</v>
      </c>
      <c r="N10" s="113" t="s">
        <v>875</v>
      </c>
      <c r="O10" s="113" t="s">
        <v>37</v>
      </c>
      <c r="P10" s="113" t="s">
        <v>37</v>
      </c>
      <c r="Q10" s="98" t="s">
        <v>877</v>
      </c>
    </row>
    <row r="11" spans="1:17" ht="147.5" customHeight="1">
      <c r="A11" s="234"/>
      <c r="B11" s="167">
        <v>2020</v>
      </c>
      <c r="C11" s="100">
        <v>251524</v>
      </c>
      <c r="D11" s="100">
        <v>0</v>
      </c>
      <c r="E11" s="100">
        <v>251524</v>
      </c>
      <c r="F11" s="98">
        <v>36</v>
      </c>
      <c r="G11" s="100">
        <v>6986.7893178948516</v>
      </c>
      <c r="H11" s="98" t="s">
        <v>872</v>
      </c>
      <c r="I11" s="137" t="s">
        <v>873</v>
      </c>
      <c r="J11" s="137" t="s">
        <v>874</v>
      </c>
      <c r="K11" s="98" t="s">
        <v>37</v>
      </c>
      <c r="L11" s="113" t="s">
        <v>869</v>
      </c>
      <c r="M11" s="98" t="s">
        <v>37</v>
      </c>
      <c r="N11" s="113" t="s">
        <v>870</v>
      </c>
      <c r="O11" s="113" t="s">
        <v>37</v>
      </c>
      <c r="P11" s="113" t="s">
        <v>37</v>
      </c>
      <c r="Q11" s="98" t="s">
        <v>878</v>
      </c>
    </row>
    <row r="12" spans="1:17" ht="87.5" customHeight="1">
      <c r="A12" s="234"/>
      <c r="B12" s="167">
        <v>2021</v>
      </c>
      <c r="C12" s="100">
        <v>9900683</v>
      </c>
      <c r="D12" s="100">
        <v>9646065</v>
      </c>
      <c r="E12" s="100">
        <v>254618</v>
      </c>
      <c r="F12" s="98">
        <v>150</v>
      </c>
      <c r="G12" s="100">
        <v>66004.557216683781</v>
      </c>
      <c r="H12" s="98" t="s">
        <v>872</v>
      </c>
      <c r="I12" s="137" t="s">
        <v>873</v>
      </c>
      <c r="J12" s="137" t="s">
        <v>874</v>
      </c>
      <c r="K12" s="98" t="s">
        <v>37</v>
      </c>
      <c r="L12" s="113" t="s">
        <v>869</v>
      </c>
      <c r="M12" s="98" t="s">
        <v>37</v>
      </c>
      <c r="N12" s="113" t="s">
        <v>875</v>
      </c>
      <c r="O12" s="113" t="s">
        <v>37</v>
      </c>
      <c r="P12" s="113" t="s">
        <v>37</v>
      </c>
      <c r="Q12" s="98" t="s">
        <v>876</v>
      </c>
    </row>
    <row r="13" spans="1:17" ht="92" customHeight="1">
      <c r="A13" s="234"/>
      <c r="B13" s="167">
        <v>2022</v>
      </c>
      <c r="C13" s="100">
        <v>19850149</v>
      </c>
      <c r="D13" s="100">
        <v>19850149</v>
      </c>
      <c r="E13" s="100">
        <v>0</v>
      </c>
      <c r="F13" s="98">
        <v>300</v>
      </c>
      <c r="G13" s="100">
        <v>66167.164134287654</v>
      </c>
      <c r="H13" s="98" t="s">
        <v>872</v>
      </c>
      <c r="I13" s="137" t="s">
        <v>873</v>
      </c>
      <c r="J13" s="137" t="s">
        <v>874</v>
      </c>
      <c r="K13" s="98" t="s">
        <v>37</v>
      </c>
      <c r="L13" s="113" t="s">
        <v>869</v>
      </c>
      <c r="M13" s="98" t="s">
        <v>37</v>
      </c>
      <c r="N13" s="113" t="s">
        <v>879</v>
      </c>
      <c r="O13" s="113" t="s">
        <v>37</v>
      </c>
      <c r="P13" s="113" t="s">
        <v>37</v>
      </c>
      <c r="Q13" s="98" t="s">
        <v>876</v>
      </c>
    </row>
    <row r="14" spans="1:17" ht="87.5" customHeight="1">
      <c r="A14" s="234"/>
      <c r="B14" s="167" t="s">
        <v>861</v>
      </c>
      <c r="C14" s="100">
        <v>30002356</v>
      </c>
      <c r="D14" s="100">
        <v>29496214</v>
      </c>
      <c r="E14" s="100">
        <v>506142</v>
      </c>
      <c r="F14" s="98">
        <v>486</v>
      </c>
      <c r="G14" s="100">
        <v>61733.245346158605</v>
      </c>
      <c r="H14" s="98" t="s">
        <v>872</v>
      </c>
      <c r="I14" s="137" t="s">
        <v>873</v>
      </c>
      <c r="J14" s="137" t="s">
        <v>874</v>
      </c>
      <c r="K14" s="98" t="s">
        <v>37</v>
      </c>
      <c r="L14" s="113" t="s">
        <v>869</v>
      </c>
      <c r="M14" s="98" t="s">
        <v>37</v>
      </c>
      <c r="N14" s="113" t="s">
        <v>875</v>
      </c>
      <c r="O14" s="113" t="s">
        <v>37</v>
      </c>
      <c r="P14" s="113" t="s">
        <v>37</v>
      </c>
      <c r="Q14" s="98" t="s">
        <v>876</v>
      </c>
    </row>
    <row r="15" spans="1:17">
      <c r="A15" s="238" t="s">
        <v>880</v>
      </c>
      <c r="B15" s="167" t="s">
        <v>855</v>
      </c>
      <c r="C15" s="100" t="s">
        <v>37</v>
      </c>
      <c r="D15" s="100" t="s">
        <v>37</v>
      </c>
      <c r="E15" s="100" t="s">
        <v>37</v>
      </c>
      <c r="F15" s="98" t="s">
        <v>37</v>
      </c>
      <c r="G15" s="100" t="s">
        <v>37</v>
      </c>
      <c r="H15" s="105" t="s">
        <v>37</v>
      </c>
      <c r="I15" s="136" t="s">
        <v>37</v>
      </c>
      <c r="J15" s="136" t="s">
        <v>37</v>
      </c>
      <c r="K15" s="105" t="s">
        <v>37</v>
      </c>
      <c r="L15" s="113" t="s">
        <v>37</v>
      </c>
      <c r="M15" s="113" t="s">
        <v>37</v>
      </c>
      <c r="N15" s="113" t="s">
        <v>37</v>
      </c>
      <c r="O15" s="113" t="s">
        <v>37</v>
      </c>
      <c r="P15" s="113" t="s">
        <v>37</v>
      </c>
      <c r="Q15" s="98" t="s">
        <v>881</v>
      </c>
    </row>
    <row r="16" spans="1:17">
      <c r="A16" s="239"/>
      <c r="B16" s="167" t="s">
        <v>860</v>
      </c>
      <c r="C16" s="100" t="s">
        <v>37</v>
      </c>
      <c r="D16" s="100" t="s">
        <v>37</v>
      </c>
      <c r="E16" s="100" t="s">
        <v>37</v>
      </c>
      <c r="F16" s="98" t="s">
        <v>37</v>
      </c>
      <c r="G16" s="100" t="s">
        <v>37</v>
      </c>
      <c r="H16" s="105" t="s">
        <v>37</v>
      </c>
      <c r="I16" s="136" t="s">
        <v>37</v>
      </c>
      <c r="J16" s="136" t="s">
        <v>37</v>
      </c>
      <c r="K16" s="105" t="s">
        <v>37</v>
      </c>
      <c r="L16" s="113" t="s">
        <v>37</v>
      </c>
      <c r="M16" s="113" t="s">
        <v>37</v>
      </c>
      <c r="N16" s="113" t="s">
        <v>37</v>
      </c>
      <c r="O16" s="113" t="s">
        <v>37</v>
      </c>
      <c r="P16" s="113" t="s">
        <v>37</v>
      </c>
      <c r="Q16" s="98" t="s">
        <v>881</v>
      </c>
    </row>
    <row r="17" spans="1:17" ht="126" customHeight="1">
      <c r="A17" s="239"/>
      <c r="B17" s="167">
        <v>2020</v>
      </c>
      <c r="C17" s="100">
        <v>511228</v>
      </c>
      <c r="D17" s="100">
        <v>0</v>
      </c>
      <c r="E17" s="100">
        <v>511228</v>
      </c>
      <c r="F17" s="98">
        <v>25</v>
      </c>
      <c r="G17" s="100">
        <v>20449.139467009321</v>
      </c>
      <c r="H17" s="105" t="s">
        <v>872</v>
      </c>
      <c r="I17" s="137" t="s">
        <v>873</v>
      </c>
      <c r="J17" s="137" t="s">
        <v>874</v>
      </c>
      <c r="K17" s="98" t="s">
        <v>37</v>
      </c>
      <c r="L17" s="113" t="s">
        <v>869</v>
      </c>
      <c r="M17" s="113" t="s">
        <v>37</v>
      </c>
      <c r="N17" s="59" t="s">
        <v>879</v>
      </c>
      <c r="O17" s="113" t="s">
        <v>37</v>
      </c>
      <c r="P17" s="113" t="s">
        <v>37</v>
      </c>
      <c r="Q17" s="98" t="s">
        <v>882</v>
      </c>
    </row>
    <row r="18" spans="1:17" ht="126" customHeight="1">
      <c r="A18" s="239"/>
      <c r="B18" s="167">
        <v>2021</v>
      </c>
      <c r="C18" s="100">
        <v>2587583</v>
      </c>
      <c r="D18" s="100">
        <v>0</v>
      </c>
      <c r="E18" s="100">
        <v>2587583</v>
      </c>
      <c r="F18" s="98">
        <v>225</v>
      </c>
      <c r="G18" s="100">
        <v>11500.369137259086</v>
      </c>
      <c r="H18" s="105" t="s">
        <v>872</v>
      </c>
      <c r="I18" s="137" t="s">
        <v>873</v>
      </c>
      <c r="J18" s="137" t="s">
        <v>874</v>
      </c>
      <c r="K18" s="98" t="s">
        <v>37</v>
      </c>
      <c r="L18" s="113" t="s">
        <v>869</v>
      </c>
      <c r="M18" s="113" t="s">
        <v>37</v>
      </c>
      <c r="N18" s="59" t="s">
        <v>879</v>
      </c>
      <c r="O18" s="113" t="s">
        <v>37</v>
      </c>
      <c r="P18" s="113" t="s">
        <v>37</v>
      </c>
      <c r="Q18" s="98" t="s">
        <v>883</v>
      </c>
    </row>
    <row r="19" spans="1:17" ht="39">
      <c r="A19" s="239"/>
      <c r="B19" s="167">
        <v>2022</v>
      </c>
      <c r="C19" s="100" t="s">
        <v>587</v>
      </c>
      <c r="D19" s="100" t="s">
        <v>587</v>
      </c>
      <c r="E19" s="100" t="s">
        <v>587</v>
      </c>
      <c r="F19" s="98" t="s">
        <v>587</v>
      </c>
      <c r="G19" s="100" t="s">
        <v>587</v>
      </c>
      <c r="H19" s="105" t="s">
        <v>587</v>
      </c>
      <c r="I19" s="137" t="s">
        <v>587</v>
      </c>
      <c r="J19" s="137" t="s">
        <v>587</v>
      </c>
      <c r="K19" s="98" t="s">
        <v>587</v>
      </c>
      <c r="L19" s="113" t="s">
        <v>587</v>
      </c>
      <c r="M19" s="113" t="s">
        <v>587</v>
      </c>
      <c r="N19" s="113" t="s">
        <v>587</v>
      </c>
      <c r="O19" s="113" t="s">
        <v>587</v>
      </c>
      <c r="P19" s="113" t="s">
        <v>587</v>
      </c>
      <c r="Q19" s="98" t="s">
        <v>884</v>
      </c>
    </row>
    <row r="20" spans="1:17" ht="78">
      <c r="A20" s="249"/>
      <c r="B20" s="167" t="s">
        <v>861</v>
      </c>
      <c r="C20" s="100">
        <v>3098811</v>
      </c>
      <c r="D20" s="100">
        <v>0</v>
      </c>
      <c r="E20" s="100">
        <v>3098811</v>
      </c>
      <c r="F20" s="98">
        <v>250</v>
      </c>
      <c r="G20" s="100">
        <v>12395.244000000001</v>
      </c>
      <c r="H20" s="105" t="s">
        <v>872</v>
      </c>
      <c r="I20" s="137" t="s">
        <v>873</v>
      </c>
      <c r="J20" s="137" t="s">
        <v>874</v>
      </c>
      <c r="K20" s="98" t="s">
        <v>37</v>
      </c>
      <c r="L20" s="113" t="s">
        <v>869</v>
      </c>
      <c r="M20" s="113" t="s">
        <v>37</v>
      </c>
      <c r="N20" s="59" t="s">
        <v>879</v>
      </c>
      <c r="O20" s="113" t="s">
        <v>37</v>
      </c>
      <c r="P20" s="113" t="s">
        <v>37</v>
      </c>
      <c r="Q20" s="98" t="s">
        <v>885</v>
      </c>
    </row>
    <row r="21" spans="1:17" ht="26">
      <c r="A21" s="238" t="s">
        <v>886</v>
      </c>
      <c r="B21" s="167" t="s">
        <v>855</v>
      </c>
      <c r="C21" s="100" t="s">
        <v>37</v>
      </c>
      <c r="D21" s="100" t="s">
        <v>37</v>
      </c>
      <c r="E21" s="100" t="s">
        <v>37</v>
      </c>
      <c r="F21" s="100" t="s">
        <v>37</v>
      </c>
      <c r="G21" s="100" t="s">
        <v>37</v>
      </c>
      <c r="H21" s="105" t="s">
        <v>37</v>
      </c>
      <c r="I21" s="136" t="s">
        <v>37</v>
      </c>
      <c r="J21" s="136" t="s">
        <v>37</v>
      </c>
      <c r="K21" s="105" t="s">
        <v>37</v>
      </c>
      <c r="L21" s="100" t="s">
        <v>37</v>
      </c>
      <c r="M21" s="105" t="s">
        <v>37</v>
      </c>
      <c r="N21" s="100" t="s">
        <v>37</v>
      </c>
      <c r="O21" s="100" t="s">
        <v>37</v>
      </c>
      <c r="P21" s="100" t="s">
        <v>37</v>
      </c>
      <c r="Q21" s="166" t="s">
        <v>887</v>
      </c>
    </row>
    <row r="22" spans="1:17" ht="26">
      <c r="A22" s="239"/>
      <c r="B22" s="167" t="s">
        <v>860</v>
      </c>
      <c r="C22" s="100" t="s">
        <v>37</v>
      </c>
      <c r="D22" s="100" t="s">
        <v>37</v>
      </c>
      <c r="E22" s="100" t="s">
        <v>37</v>
      </c>
      <c r="F22" s="100" t="s">
        <v>37</v>
      </c>
      <c r="G22" s="100" t="s">
        <v>37</v>
      </c>
      <c r="H22" s="105" t="s">
        <v>37</v>
      </c>
      <c r="I22" s="136" t="s">
        <v>37</v>
      </c>
      <c r="J22" s="136" t="s">
        <v>37</v>
      </c>
      <c r="K22" s="105" t="s">
        <v>37</v>
      </c>
      <c r="L22" s="100" t="s">
        <v>37</v>
      </c>
      <c r="M22" s="105" t="s">
        <v>37</v>
      </c>
      <c r="N22" s="100" t="s">
        <v>37</v>
      </c>
      <c r="O22" s="100" t="s">
        <v>37</v>
      </c>
      <c r="P22" s="100" t="s">
        <v>37</v>
      </c>
      <c r="Q22" s="166" t="s">
        <v>888</v>
      </c>
    </row>
    <row r="23" spans="1:17" ht="78">
      <c r="A23" s="239"/>
      <c r="B23" s="167">
        <v>2020</v>
      </c>
      <c r="C23" s="100">
        <v>295014.92357941857</v>
      </c>
      <c r="D23" s="100">
        <v>0</v>
      </c>
      <c r="E23" s="100">
        <v>295014.92357941857</v>
      </c>
      <c r="F23" s="104">
        <v>323.5</v>
      </c>
      <c r="G23" s="102">
        <v>911.94721353761531</v>
      </c>
      <c r="H23" s="105" t="s">
        <v>889</v>
      </c>
      <c r="I23" s="134" t="s">
        <v>873</v>
      </c>
      <c r="J23" s="134" t="s">
        <v>874</v>
      </c>
      <c r="K23" s="166" t="s">
        <v>37</v>
      </c>
      <c r="L23" s="59" t="s">
        <v>869</v>
      </c>
      <c r="M23" s="98" t="s">
        <v>37</v>
      </c>
      <c r="N23" s="59" t="s">
        <v>879</v>
      </c>
      <c r="O23" s="59" t="s">
        <v>890</v>
      </c>
      <c r="P23" s="166" t="s">
        <v>891</v>
      </c>
      <c r="Q23" s="166" t="s">
        <v>892</v>
      </c>
    </row>
    <row r="24" spans="1:17" ht="91">
      <c r="A24" s="239"/>
      <c r="B24" s="167">
        <v>2021</v>
      </c>
      <c r="C24" s="100">
        <v>288054.16450890666</v>
      </c>
      <c r="D24" s="100">
        <v>0</v>
      </c>
      <c r="E24" s="100">
        <v>288054.16450890666</v>
      </c>
      <c r="F24" s="104">
        <v>315.8671469497562</v>
      </c>
      <c r="G24" s="102">
        <v>911.94721353761543</v>
      </c>
      <c r="H24" s="105" t="s">
        <v>889</v>
      </c>
      <c r="I24" s="134" t="s">
        <v>873</v>
      </c>
      <c r="J24" s="134" t="s">
        <v>874</v>
      </c>
      <c r="K24" s="166" t="s">
        <v>37</v>
      </c>
      <c r="L24" s="59" t="s">
        <v>869</v>
      </c>
      <c r="M24" s="98" t="s">
        <v>37</v>
      </c>
      <c r="N24" s="59" t="s">
        <v>879</v>
      </c>
      <c r="O24" s="59" t="s">
        <v>890</v>
      </c>
      <c r="P24" s="166" t="s">
        <v>891</v>
      </c>
      <c r="Q24" s="166" t="s">
        <v>893</v>
      </c>
    </row>
    <row r="25" spans="1:17" ht="91">
      <c r="A25" s="239"/>
      <c r="B25" s="167">
        <v>2022</v>
      </c>
      <c r="C25" s="100">
        <v>281890.95600065391</v>
      </c>
      <c r="D25" s="100">
        <v>0</v>
      </c>
      <c r="E25" s="100">
        <v>281890.95600065391</v>
      </c>
      <c r="F25" s="104">
        <v>315.8671469497562</v>
      </c>
      <c r="G25" s="102">
        <v>892.43518587735002</v>
      </c>
      <c r="H25" s="105" t="s">
        <v>889</v>
      </c>
      <c r="I25" s="134" t="s">
        <v>873</v>
      </c>
      <c r="J25" s="134" t="s">
        <v>874</v>
      </c>
      <c r="K25" s="166" t="s">
        <v>37</v>
      </c>
      <c r="L25" s="59" t="s">
        <v>869</v>
      </c>
      <c r="M25" s="98" t="s">
        <v>37</v>
      </c>
      <c r="N25" s="59" t="s">
        <v>879</v>
      </c>
      <c r="O25" s="59" t="s">
        <v>890</v>
      </c>
      <c r="P25" s="166" t="s">
        <v>891</v>
      </c>
      <c r="Q25" s="166" t="s">
        <v>893</v>
      </c>
    </row>
    <row r="26" spans="1:17" ht="78">
      <c r="A26" s="249"/>
      <c r="B26" s="167" t="s">
        <v>861</v>
      </c>
      <c r="C26" s="100">
        <v>864960.04408897914</v>
      </c>
      <c r="D26" s="100">
        <v>0</v>
      </c>
      <c r="E26" s="100">
        <v>864960.04408897914</v>
      </c>
      <c r="F26" s="104">
        <v>955.23429389951252</v>
      </c>
      <c r="G26" s="105">
        <v>905.7173236533813</v>
      </c>
      <c r="H26" s="105" t="s">
        <v>889</v>
      </c>
      <c r="I26" s="134" t="s">
        <v>873</v>
      </c>
      <c r="J26" s="134" t="s">
        <v>874</v>
      </c>
      <c r="K26" s="166" t="s">
        <v>37</v>
      </c>
      <c r="L26" s="59" t="s">
        <v>869</v>
      </c>
      <c r="M26" s="98" t="s">
        <v>37</v>
      </c>
      <c r="N26" s="59" t="s">
        <v>879</v>
      </c>
      <c r="O26" s="59" t="s">
        <v>890</v>
      </c>
      <c r="P26" s="166" t="s">
        <v>891</v>
      </c>
      <c r="Q26" s="166" t="s">
        <v>892</v>
      </c>
    </row>
    <row r="27" spans="1:17" ht="156.5" customHeight="1">
      <c r="A27" s="234" t="s">
        <v>894</v>
      </c>
      <c r="B27" s="167" t="s">
        <v>855</v>
      </c>
      <c r="C27" s="100">
        <v>4285315</v>
      </c>
      <c r="D27" s="100">
        <v>4285315</v>
      </c>
      <c r="E27" s="100">
        <v>0</v>
      </c>
      <c r="F27" s="98">
        <v>265</v>
      </c>
      <c r="G27" s="100">
        <v>16171</v>
      </c>
      <c r="H27" s="98" t="s">
        <v>37</v>
      </c>
      <c r="I27" s="137" t="s">
        <v>895</v>
      </c>
      <c r="J27" s="137" t="s">
        <v>896</v>
      </c>
      <c r="K27" s="98" t="s">
        <v>37</v>
      </c>
      <c r="L27" s="113" t="s">
        <v>857</v>
      </c>
      <c r="M27" s="113" t="s">
        <v>858</v>
      </c>
      <c r="N27" s="113" t="s">
        <v>37</v>
      </c>
      <c r="O27" s="113" t="s">
        <v>37</v>
      </c>
      <c r="P27" s="113" t="s">
        <v>37</v>
      </c>
      <c r="Q27" s="98" t="s">
        <v>897</v>
      </c>
    </row>
    <row r="28" spans="1:17" ht="156.5" customHeight="1">
      <c r="A28" s="234"/>
      <c r="B28" s="167" t="s">
        <v>860</v>
      </c>
      <c r="C28" s="100">
        <v>2134572</v>
      </c>
      <c r="D28" s="100">
        <v>2134572</v>
      </c>
      <c r="E28" s="100">
        <v>0</v>
      </c>
      <c r="F28" s="98">
        <v>132</v>
      </c>
      <c r="G28" s="100">
        <v>16171</v>
      </c>
      <c r="H28" s="98" t="s">
        <v>37</v>
      </c>
      <c r="I28" s="137" t="s">
        <v>895</v>
      </c>
      <c r="J28" s="137" t="s">
        <v>896</v>
      </c>
      <c r="K28" s="98" t="s">
        <v>37</v>
      </c>
      <c r="L28" s="113" t="s">
        <v>857</v>
      </c>
      <c r="M28" s="113" t="s">
        <v>858</v>
      </c>
      <c r="N28" s="113" t="s">
        <v>37</v>
      </c>
      <c r="O28" s="113" t="s">
        <v>37</v>
      </c>
      <c r="P28" s="113" t="s">
        <v>37</v>
      </c>
      <c r="Q28" s="98" t="s">
        <v>897</v>
      </c>
    </row>
    <row r="29" spans="1:17" ht="157" customHeight="1">
      <c r="A29" s="234"/>
      <c r="B29" s="167">
        <v>2020</v>
      </c>
      <c r="C29" s="100">
        <v>1649442</v>
      </c>
      <c r="D29" s="100">
        <v>1649442</v>
      </c>
      <c r="E29" s="100">
        <v>0</v>
      </c>
      <c r="F29" s="98">
        <v>102</v>
      </c>
      <c r="G29" s="100">
        <v>16171</v>
      </c>
      <c r="H29" s="98" t="s">
        <v>37</v>
      </c>
      <c r="I29" s="137" t="s">
        <v>895</v>
      </c>
      <c r="J29" s="137" t="s">
        <v>896</v>
      </c>
      <c r="K29" s="98" t="s">
        <v>37</v>
      </c>
      <c r="L29" s="113" t="s">
        <v>857</v>
      </c>
      <c r="M29" s="113" t="s">
        <v>858</v>
      </c>
      <c r="N29" s="113" t="s">
        <v>37</v>
      </c>
      <c r="O29" s="113" t="s">
        <v>37</v>
      </c>
      <c r="P29" s="113" t="s">
        <v>37</v>
      </c>
      <c r="Q29" s="98" t="s">
        <v>897</v>
      </c>
    </row>
    <row r="30" spans="1:17" ht="157" customHeight="1">
      <c r="A30" s="234"/>
      <c r="B30" s="167">
        <v>2021</v>
      </c>
      <c r="C30" s="100">
        <v>2522676</v>
      </c>
      <c r="D30" s="100">
        <v>2522676</v>
      </c>
      <c r="E30" s="100">
        <v>0</v>
      </c>
      <c r="F30" s="98">
        <v>156</v>
      </c>
      <c r="G30" s="100">
        <v>16171</v>
      </c>
      <c r="H30" s="98" t="s">
        <v>37</v>
      </c>
      <c r="I30" s="137" t="s">
        <v>895</v>
      </c>
      <c r="J30" s="137" t="s">
        <v>896</v>
      </c>
      <c r="K30" s="98" t="s">
        <v>37</v>
      </c>
      <c r="L30" s="113" t="s">
        <v>857</v>
      </c>
      <c r="M30" s="113" t="s">
        <v>858</v>
      </c>
      <c r="N30" s="113" t="s">
        <v>37</v>
      </c>
      <c r="O30" s="113" t="s">
        <v>37</v>
      </c>
      <c r="P30" s="113" t="s">
        <v>37</v>
      </c>
      <c r="Q30" s="98" t="s">
        <v>897</v>
      </c>
    </row>
    <row r="31" spans="1:17" ht="157" customHeight="1">
      <c r="A31" s="234"/>
      <c r="B31" s="167">
        <v>2022</v>
      </c>
      <c r="C31" s="100">
        <v>2522676</v>
      </c>
      <c r="D31" s="100">
        <v>2522676</v>
      </c>
      <c r="E31" s="100">
        <v>0</v>
      </c>
      <c r="F31" s="98">
        <v>156</v>
      </c>
      <c r="G31" s="100">
        <v>16171</v>
      </c>
      <c r="H31" s="98" t="s">
        <v>37</v>
      </c>
      <c r="I31" s="137" t="s">
        <v>895</v>
      </c>
      <c r="J31" s="137" t="s">
        <v>896</v>
      </c>
      <c r="K31" s="98" t="s">
        <v>37</v>
      </c>
      <c r="L31" s="113" t="s">
        <v>857</v>
      </c>
      <c r="M31" s="113" t="s">
        <v>858</v>
      </c>
      <c r="N31" s="113" t="s">
        <v>37</v>
      </c>
      <c r="O31" s="113" t="s">
        <v>37</v>
      </c>
      <c r="P31" s="113" t="s">
        <v>37</v>
      </c>
      <c r="Q31" s="98" t="s">
        <v>897</v>
      </c>
    </row>
    <row r="32" spans="1:17" ht="157" customHeight="1">
      <c r="A32" s="234"/>
      <c r="B32" s="167" t="s">
        <v>861</v>
      </c>
      <c r="C32" s="100">
        <v>6694794</v>
      </c>
      <c r="D32" s="100">
        <v>6694794</v>
      </c>
      <c r="E32" s="100">
        <v>0</v>
      </c>
      <c r="F32" s="98">
        <v>414</v>
      </c>
      <c r="G32" s="100">
        <v>16171</v>
      </c>
      <c r="H32" s="98" t="s">
        <v>37</v>
      </c>
      <c r="I32" s="137" t="s">
        <v>895</v>
      </c>
      <c r="J32" s="137" t="s">
        <v>896</v>
      </c>
      <c r="K32" s="98" t="s">
        <v>37</v>
      </c>
      <c r="L32" s="113" t="s">
        <v>857</v>
      </c>
      <c r="M32" s="113" t="s">
        <v>858</v>
      </c>
      <c r="N32" s="113" t="s">
        <v>37</v>
      </c>
      <c r="O32" s="113" t="s">
        <v>37</v>
      </c>
      <c r="P32" s="113" t="s">
        <v>37</v>
      </c>
      <c r="Q32" s="98" t="s">
        <v>897</v>
      </c>
    </row>
    <row r="33" spans="1:17">
      <c r="A33" s="234" t="s">
        <v>898</v>
      </c>
      <c r="B33" s="167" t="s">
        <v>855</v>
      </c>
      <c r="C33" s="100" t="s">
        <v>37</v>
      </c>
      <c r="D33" s="100" t="s">
        <v>37</v>
      </c>
      <c r="E33" s="100" t="s">
        <v>37</v>
      </c>
      <c r="F33" s="98" t="s">
        <v>37</v>
      </c>
      <c r="G33" s="100" t="s">
        <v>37</v>
      </c>
      <c r="H33" s="98" t="s">
        <v>37</v>
      </c>
      <c r="I33" s="137" t="s">
        <v>37</v>
      </c>
      <c r="J33" s="137" t="s">
        <v>37</v>
      </c>
      <c r="K33" s="98" t="s">
        <v>37</v>
      </c>
      <c r="L33" s="98" t="s">
        <v>37</v>
      </c>
      <c r="M33" s="98" t="s">
        <v>37</v>
      </c>
      <c r="N33" s="98" t="s">
        <v>37</v>
      </c>
      <c r="O33" s="98" t="s">
        <v>37</v>
      </c>
      <c r="P33" s="98" t="s">
        <v>37</v>
      </c>
      <c r="Q33" s="98" t="s">
        <v>899</v>
      </c>
    </row>
    <row r="34" spans="1:17">
      <c r="A34" s="234"/>
      <c r="B34" s="167" t="s">
        <v>860</v>
      </c>
      <c r="C34" s="100" t="s">
        <v>37</v>
      </c>
      <c r="D34" s="100" t="s">
        <v>37</v>
      </c>
      <c r="E34" s="100" t="s">
        <v>37</v>
      </c>
      <c r="F34" s="98" t="s">
        <v>37</v>
      </c>
      <c r="G34" s="100" t="s">
        <v>37</v>
      </c>
      <c r="H34" s="98" t="s">
        <v>37</v>
      </c>
      <c r="I34" s="137" t="s">
        <v>37</v>
      </c>
      <c r="J34" s="137" t="s">
        <v>37</v>
      </c>
      <c r="K34" s="98" t="s">
        <v>37</v>
      </c>
      <c r="L34" s="98" t="s">
        <v>37</v>
      </c>
      <c r="M34" s="98" t="s">
        <v>37</v>
      </c>
      <c r="N34" s="98" t="s">
        <v>37</v>
      </c>
      <c r="O34" s="98" t="s">
        <v>37</v>
      </c>
      <c r="P34" s="98" t="s">
        <v>37</v>
      </c>
      <c r="Q34" s="98" t="s">
        <v>899</v>
      </c>
    </row>
    <row r="35" spans="1:17">
      <c r="A35" s="234"/>
      <c r="B35" s="167">
        <v>2020</v>
      </c>
      <c r="C35" s="100" t="s">
        <v>37</v>
      </c>
      <c r="D35" s="100" t="s">
        <v>37</v>
      </c>
      <c r="E35" s="100" t="s">
        <v>37</v>
      </c>
      <c r="F35" s="98" t="s">
        <v>37</v>
      </c>
      <c r="G35" s="100" t="s">
        <v>37</v>
      </c>
      <c r="H35" s="98" t="s">
        <v>37</v>
      </c>
      <c r="I35" s="137" t="s">
        <v>37</v>
      </c>
      <c r="J35" s="137" t="s">
        <v>37</v>
      </c>
      <c r="K35" s="98" t="s">
        <v>37</v>
      </c>
      <c r="L35" s="98" t="s">
        <v>37</v>
      </c>
      <c r="M35" s="98" t="s">
        <v>37</v>
      </c>
      <c r="N35" s="98" t="s">
        <v>37</v>
      </c>
      <c r="O35" s="98" t="s">
        <v>37</v>
      </c>
      <c r="P35" s="98" t="s">
        <v>37</v>
      </c>
      <c r="Q35" s="98" t="s">
        <v>899</v>
      </c>
    </row>
    <row r="36" spans="1:17">
      <c r="A36" s="234"/>
      <c r="B36" s="167">
        <v>2021</v>
      </c>
      <c r="C36" s="100" t="s">
        <v>37</v>
      </c>
      <c r="D36" s="100" t="s">
        <v>37</v>
      </c>
      <c r="E36" s="100" t="s">
        <v>37</v>
      </c>
      <c r="F36" s="98" t="s">
        <v>37</v>
      </c>
      <c r="G36" s="100" t="s">
        <v>37</v>
      </c>
      <c r="H36" s="98" t="s">
        <v>37</v>
      </c>
      <c r="I36" s="137" t="s">
        <v>37</v>
      </c>
      <c r="J36" s="137" t="s">
        <v>37</v>
      </c>
      <c r="K36" s="98" t="s">
        <v>37</v>
      </c>
      <c r="L36" s="98" t="s">
        <v>37</v>
      </c>
      <c r="M36" s="98" t="s">
        <v>37</v>
      </c>
      <c r="N36" s="98" t="s">
        <v>37</v>
      </c>
      <c r="O36" s="98" t="s">
        <v>37</v>
      </c>
      <c r="P36" s="98" t="s">
        <v>37</v>
      </c>
      <c r="Q36" s="98" t="s">
        <v>899</v>
      </c>
    </row>
    <row r="37" spans="1:17">
      <c r="A37" s="234"/>
      <c r="B37" s="167">
        <v>2022</v>
      </c>
      <c r="C37" s="100" t="s">
        <v>37</v>
      </c>
      <c r="D37" s="100" t="s">
        <v>37</v>
      </c>
      <c r="E37" s="100" t="s">
        <v>37</v>
      </c>
      <c r="F37" s="98" t="s">
        <v>37</v>
      </c>
      <c r="G37" s="100" t="s">
        <v>37</v>
      </c>
      <c r="H37" s="98" t="s">
        <v>37</v>
      </c>
      <c r="I37" s="137" t="s">
        <v>37</v>
      </c>
      <c r="J37" s="137" t="s">
        <v>37</v>
      </c>
      <c r="K37" s="98" t="s">
        <v>37</v>
      </c>
      <c r="L37" s="98" t="s">
        <v>37</v>
      </c>
      <c r="M37" s="98" t="s">
        <v>37</v>
      </c>
      <c r="N37" s="98" t="s">
        <v>37</v>
      </c>
      <c r="O37" s="98" t="s">
        <v>37</v>
      </c>
      <c r="P37" s="98" t="s">
        <v>37</v>
      </c>
      <c r="Q37" s="98" t="s">
        <v>899</v>
      </c>
    </row>
    <row r="38" spans="1:17" ht="26">
      <c r="A38" s="234"/>
      <c r="B38" s="167" t="s">
        <v>861</v>
      </c>
      <c r="C38" s="100" t="s">
        <v>37</v>
      </c>
      <c r="D38" s="100" t="s">
        <v>37</v>
      </c>
      <c r="E38" s="100" t="s">
        <v>37</v>
      </c>
      <c r="F38" s="98" t="s">
        <v>37</v>
      </c>
      <c r="G38" s="100" t="s">
        <v>37</v>
      </c>
      <c r="H38" s="98" t="s">
        <v>37</v>
      </c>
      <c r="I38" s="137" t="s">
        <v>37</v>
      </c>
      <c r="J38" s="137" t="s">
        <v>37</v>
      </c>
      <c r="K38" s="98" t="s">
        <v>37</v>
      </c>
      <c r="L38" s="98" t="s">
        <v>37</v>
      </c>
      <c r="M38" s="98" t="s">
        <v>37</v>
      </c>
      <c r="N38" s="98" t="s">
        <v>37</v>
      </c>
      <c r="O38" s="98" t="s">
        <v>37</v>
      </c>
      <c r="P38" s="98" t="s">
        <v>37</v>
      </c>
      <c r="Q38" s="98" t="s">
        <v>899</v>
      </c>
    </row>
    <row r="39" spans="1:17" ht="26">
      <c r="A39" s="234" t="s">
        <v>900</v>
      </c>
      <c r="B39" s="167" t="s">
        <v>855</v>
      </c>
      <c r="C39" s="100" t="s">
        <v>37</v>
      </c>
      <c r="D39" s="100" t="s">
        <v>37</v>
      </c>
      <c r="E39" s="100" t="s">
        <v>37</v>
      </c>
      <c r="F39" s="98" t="s">
        <v>37</v>
      </c>
      <c r="G39" s="100" t="s">
        <v>37</v>
      </c>
      <c r="H39" s="98" t="s">
        <v>37</v>
      </c>
      <c r="I39" s="137" t="s">
        <v>37</v>
      </c>
      <c r="J39" s="137" t="s">
        <v>37</v>
      </c>
      <c r="K39" s="98" t="s">
        <v>37</v>
      </c>
      <c r="L39" s="113" t="s">
        <v>37</v>
      </c>
      <c r="M39" s="113" t="s">
        <v>37</v>
      </c>
      <c r="N39" s="98" t="s">
        <v>37</v>
      </c>
      <c r="O39" s="113" t="s">
        <v>37</v>
      </c>
      <c r="P39" s="113" t="s">
        <v>37</v>
      </c>
      <c r="Q39" s="98" t="s">
        <v>887</v>
      </c>
    </row>
    <row r="40" spans="1:17" ht="100" customHeight="1">
      <c r="A40" s="234"/>
      <c r="B40" s="167" t="s">
        <v>860</v>
      </c>
      <c r="C40" s="100" t="s">
        <v>37</v>
      </c>
      <c r="D40" s="100" t="s">
        <v>37</v>
      </c>
      <c r="E40" s="100" t="s">
        <v>37</v>
      </c>
      <c r="F40" s="98" t="s">
        <v>37</v>
      </c>
      <c r="G40" s="100" t="s">
        <v>37</v>
      </c>
      <c r="H40" s="105" t="s">
        <v>920</v>
      </c>
      <c r="I40" s="182">
        <v>2.9269553052738049</v>
      </c>
      <c r="J40" s="182">
        <v>77.254162525130511</v>
      </c>
      <c r="K40" s="105" t="s">
        <v>37</v>
      </c>
      <c r="L40" s="100" t="s">
        <v>869</v>
      </c>
      <c r="M40" s="100" t="s">
        <v>37</v>
      </c>
      <c r="N40" s="100" t="s">
        <v>901</v>
      </c>
      <c r="O40" s="100" t="s">
        <v>37</v>
      </c>
      <c r="P40" s="100" t="s">
        <v>37</v>
      </c>
      <c r="Q40" s="98" t="s">
        <v>1342</v>
      </c>
    </row>
    <row r="41" spans="1:17" ht="100" customHeight="1">
      <c r="A41" s="234"/>
      <c r="B41" s="167">
        <v>2020</v>
      </c>
      <c r="C41" s="100">
        <v>631824</v>
      </c>
      <c r="D41" s="100">
        <v>0</v>
      </c>
      <c r="E41" s="100">
        <v>631824</v>
      </c>
      <c r="F41" s="183">
        <v>6500</v>
      </c>
      <c r="G41" s="100">
        <v>97.203679752069235</v>
      </c>
      <c r="H41" s="105" t="s">
        <v>920</v>
      </c>
      <c r="I41" s="182">
        <v>2.8417041798774805</v>
      </c>
      <c r="J41" s="182">
        <v>57.505122687823622</v>
      </c>
      <c r="K41" s="105" t="s">
        <v>37</v>
      </c>
      <c r="L41" s="100" t="s">
        <v>869</v>
      </c>
      <c r="M41" s="100" t="s">
        <v>37</v>
      </c>
      <c r="N41" s="100" t="s">
        <v>901</v>
      </c>
      <c r="O41" s="100" t="s">
        <v>37</v>
      </c>
      <c r="P41" s="100" t="s">
        <v>37</v>
      </c>
      <c r="Q41" s="98" t="s">
        <v>1343</v>
      </c>
    </row>
    <row r="42" spans="1:17" ht="100" customHeight="1">
      <c r="A42" s="234"/>
      <c r="B42" s="167">
        <v>2021</v>
      </c>
      <c r="C42" s="100">
        <v>645230</v>
      </c>
      <c r="D42" s="100">
        <v>0</v>
      </c>
      <c r="E42" s="100">
        <v>645230</v>
      </c>
      <c r="F42" s="183">
        <v>6500</v>
      </c>
      <c r="G42" s="100">
        <v>99.266147324436204</v>
      </c>
      <c r="H42" s="105" t="s">
        <v>920</v>
      </c>
      <c r="I42" s="182">
        <v>2.7589360969684278</v>
      </c>
      <c r="J42" s="182">
        <v>61.713251145777456</v>
      </c>
      <c r="K42" s="105" t="s">
        <v>37</v>
      </c>
      <c r="L42" s="100" t="s">
        <v>869</v>
      </c>
      <c r="M42" s="100" t="s">
        <v>37</v>
      </c>
      <c r="N42" s="100" t="s">
        <v>901</v>
      </c>
      <c r="O42" s="100" t="s">
        <v>37</v>
      </c>
      <c r="P42" s="100" t="s">
        <v>37</v>
      </c>
      <c r="Q42" s="98" t="s">
        <v>1343</v>
      </c>
    </row>
    <row r="43" spans="1:17" ht="100" customHeight="1">
      <c r="A43" s="234"/>
      <c r="B43" s="167">
        <v>2022</v>
      </c>
      <c r="C43" s="100">
        <v>659170</v>
      </c>
      <c r="D43" s="100">
        <v>0</v>
      </c>
      <c r="E43" s="100">
        <v>659170</v>
      </c>
      <c r="F43" s="183">
        <v>6500</v>
      </c>
      <c r="G43" s="100">
        <v>101.41070208083333</v>
      </c>
      <c r="H43" s="105" t="s">
        <v>920</v>
      </c>
      <c r="I43" s="182">
        <v>2.6785787349208032</v>
      </c>
      <c r="J43" s="182">
        <v>65.336937566935745</v>
      </c>
      <c r="K43" s="105" t="s">
        <v>37</v>
      </c>
      <c r="L43" s="100" t="s">
        <v>869</v>
      </c>
      <c r="M43" s="100" t="s">
        <v>37</v>
      </c>
      <c r="N43" s="100" t="s">
        <v>901</v>
      </c>
      <c r="O43" s="100" t="s">
        <v>37</v>
      </c>
      <c r="P43" s="100" t="s">
        <v>37</v>
      </c>
      <c r="Q43" s="98" t="s">
        <v>1343</v>
      </c>
    </row>
    <row r="44" spans="1:17" ht="100" customHeight="1">
      <c r="A44" s="234"/>
      <c r="B44" s="167" t="s">
        <v>861</v>
      </c>
      <c r="C44" s="100">
        <v>1936224</v>
      </c>
      <c r="D44" s="100">
        <v>0</v>
      </c>
      <c r="E44" s="100">
        <v>1936224</v>
      </c>
      <c r="F44" s="183">
        <v>19500</v>
      </c>
      <c r="G44" s="100">
        <v>99.293538461538461</v>
      </c>
      <c r="H44" s="105" t="s">
        <v>920</v>
      </c>
      <c r="I44" s="182">
        <v>8.2792190117667115</v>
      </c>
      <c r="J44" s="182">
        <v>61.273688805724717</v>
      </c>
      <c r="K44" s="105" t="s">
        <v>37</v>
      </c>
      <c r="L44" s="100" t="s">
        <v>869</v>
      </c>
      <c r="M44" s="100" t="s">
        <v>37</v>
      </c>
      <c r="N44" s="100" t="s">
        <v>901</v>
      </c>
      <c r="O44" s="100" t="s">
        <v>37</v>
      </c>
      <c r="P44" s="100" t="s">
        <v>37</v>
      </c>
      <c r="Q44" s="98" t="s">
        <v>1343</v>
      </c>
    </row>
    <row r="45" spans="1:17">
      <c r="A45" s="234" t="s">
        <v>902</v>
      </c>
      <c r="B45" s="167" t="s">
        <v>855</v>
      </c>
      <c r="C45" s="100" t="s">
        <v>37</v>
      </c>
      <c r="D45" s="100" t="s">
        <v>37</v>
      </c>
      <c r="E45" s="100" t="s">
        <v>37</v>
      </c>
      <c r="F45" s="98" t="s">
        <v>37</v>
      </c>
      <c r="G45" s="100" t="s">
        <v>37</v>
      </c>
      <c r="H45" s="98" t="s">
        <v>37</v>
      </c>
      <c r="I45" s="137" t="s">
        <v>37</v>
      </c>
      <c r="J45" s="137" t="s">
        <v>37</v>
      </c>
      <c r="K45" s="98" t="s">
        <v>37</v>
      </c>
      <c r="L45" s="113" t="s">
        <v>37</v>
      </c>
      <c r="M45" s="113" t="s">
        <v>37</v>
      </c>
      <c r="N45" s="113" t="s">
        <v>37</v>
      </c>
      <c r="O45" s="113" t="s">
        <v>37</v>
      </c>
      <c r="P45" s="113" t="s">
        <v>37</v>
      </c>
      <c r="Q45" s="98" t="s">
        <v>903</v>
      </c>
    </row>
    <row r="46" spans="1:17" ht="180" customHeight="1">
      <c r="A46" s="234"/>
      <c r="B46" s="167" t="s">
        <v>860</v>
      </c>
      <c r="C46" s="100">
        <v>92814</v>
      </c>
      <c r="D46" s="100">
        <v>0</v>
      </c>
      <c r="E46" s="100">
        <v>92814</v>
      </c>
      <c r="F46" s="98" t="s">
        <v>37</v>
      </c>
      <c r="G46" s="100" t="s">
        <v>37</v>
      </c>
      <c r="H46" s="105" t="s">
        <v>920</v>
      </c>
      <c r="I46" s="182">
        <v>2.9269553052738049</v>
      </c>
      <c r="J46" s="182">
        <v>77.254162525130511</v>
      </c>
      <c r="K46" s="105" t="s">
        <v>37</v>
      </c>
      <c r="L46" s="98" t="s">
        <v>869</v>
      </c>
      <c r="M46" s="98" t="s">
        <v>37</v>
      </c>
      <c r="N46" s="98" t="s">
        <v>901</v>
      </c>
      <c r="O46" s="113" t="s">
        <v>37</v>
      </c>
      <c r="P46" s="113" t="s">
        <v>37</v>
      </c>
      <c r="Q46" s="98" t="s">
        <v>1344</v>
      </c>
    </row>
    <row r="47" spans="1:17" ht="180" customHeight="1">
      <c r="A47" s="234"/>
      <c r="B47" s="167">
        <v>2020</v>
      </c>
      <c r="C47" s="100">
        <v>1380720</v>
      </c>
      <c r="D47" s="100">
        <v>0</v>
      </c>
      <c r="E47" s="100">
        <v>1380720</v>
      </c>
      <c r="F47" s="183">
        <v>14179</v>
      </c>
      <c r="G47" s="100">
        <v>97.377784777691303</v>
      </c>
      <c r="H47" s="105" t="s">
        <v>920</v>
      </c>
      <c r="I47" s="182">
        <v>2.8417041798774805</v>
      </c>
      <c r="J47" s="182">
        <v>57.505122687823622</v>
      </c>
      <c r="K47" s="105" t="s">
        <v>37</v>
      </c>
      <c r="L47" s="98" t="s">
        <v>869</v>
      </c>
      <c r="M47" s="98" t="s">
        <v>37</v>
      </c>
      <c r="N47" s="98" t="s">
        <v>901</v>
      </c>
      <c r="O47" s="98" t="s">
        <v>37</v>
      </c>
      <c r="P47" s="98" t="s">
        <v>37</v>
      </c>
      <c r="Q47" s="98" t="s">
        <v>1344</v>
      </c>
    </row>
    <row r="48" spans="1:17" ht="180" customHeight="1">
      <c r="A48" s="234"/>
      <c r="B48" s="167">
        <v>2021</v>
      </c>
      <c r="C48" s="100">
        <v>208891</v>
      </c>
      <c r="D48" s="100">
        <v>0</v>
      </c>
      <c r="E48" s="100">
        <v>208891</v>
      </c>
      <c r="F48" s="183">
        <v>14179</v>
      </c>
      <c r="G48" s="100">
        <v>14.73243652004512</v>
      </c>
      <c r="H48" s="105" t="s">
        <v>920</v>
      </c>
      <c r="I48" s="182">
        <v>2.7589360969684278</v>
      </c>
      <c r="J48" s="182">
        <v>61.713251145777456</v>
      </c>
      <c r="K48" s="105" t="s">
        <v>37</v>
      </c>
      <c r="L48" s="98" t="s">
        <v>869</v>
      </c>
      <c r="M48" s="98" t="s">
        <v>37</v>
      </c>
      <c r="N48" s="98" t="s">
        <v>901</v>
      </c>
      <c r="O48" s="98" t="s">
        <v>37</v>
      </c>
      <c r="P48" s="98" t="s">
        <v>37</v>
      </c>
      <c r="Q48" s="98" t="s">
        <v>1344</v>
      </c>
    </row>
    <row r="49" spans="1:17" ht="180" customHeight="1">
      <c r="A49" s="234"/>
      <c r="B49" s="167">
        <v>2022</v>
      </c>
      <c r="C49" s="100">
        <v>213404</v>
      </c>
      <c r="D49" s="100">
        <v>0</v>
      </c>
      <c r="E49" s="100">
        <v>213404</v>
      </c>
      <c r="F49" s="183">
        <v>14179</v>
      </c>
      <c r="G49" s="100">
        <v>15.050717400929111</v>
      </c>
      <c r="H49" s="105" t="s">
        <v>920</v>
      </c>
      <c r="I49" s="182">
        <v>2.6785787349208032</v>
      </c>
      <c r="J49" s="182">
        <v>65.336937566935745</v>
      </c>
      <c r="K49" s="105" t="s">
        <v>37</v>
      </c>
      <c r="L49" s="98" t="s">
        <v>869</v>
      </c>
      <c r="M49" s="98" t="s">
        <v>37</v>
      </c>
      <c r="N49" s="98" t="s">
        <v>901</v>
      </c>
      <c r="O49" s="98" t="s">
        <v>37</v>
      </c>
      <c r="P49" s="98" t="s">
        <v>37</v>
      </c>
      <c r="Q49" s="98" t="s">
        <v>1344</v>
      </c>
    </row>
    <row r="50" spans="1:17" ht="180" customHeight="1">
      <c r="A50" s="234"/>
      <c r="B50" s="167" t="s">
        <v>861</v>
      </c>
      <c r="C50" s="100">
        <v>1803015</v>
      </c>
      <c r="D50" s="100">
        <v>0</v>
      </c>
      <c r="E50" s="100">
        <v>1803015</v>
      </c>
      <c r="F50" s="183">
        <v>42537</v>
      </c>
      <c r="G50" s="100">
        <v>42.386980746173919</v>
      </c>
      <c r="H50" s="105" t="s">
        <v>920</v>
      </c>
      <c r="I50" s="182">
        <v>8.2792190117667115</v>
      </c>
      <c r="J50" s="182">
        <v>61.273688805724717</v>
      </c>
      <c r="K50" s="105" t="s">
        <v>37</v>
      </c>
      <c r="L50" s="98" t="s">
        <v>869</v>
      </c>
      <c r="M50" s="98" t="s">
        <v>37</v>
      </c>
      <c r="N50" s="98" t="s">
        <v>901</v>
      </c>
      <c r="O50" s="98" t="s">
        <v>37</v>
      </c>
      <c r="P50" s="98" t="s">
        <v>37</v>
      </c>
      <c r="Q50" s="98" t="s">
        <v>1344</v>
      </c>
    </row>
    <row r="51" spans="1:17" ht="26">
      <c r="A51" s="234" t="s">
        <v>904</v>
      </c>
      <c r="B51" s="167" t="s">
        <v>855</v>
      </c>
      <c r="C51" s="100" t="s">
        <v>37</v>
      </c>
      <c r="D51" s="100" t="s">
        <v>37</v>
      </c>
      <c r="E51" s="100" t="s">
        <v>37</v>
      </c>
      <c r="F51" s="183" t="s">
        <v>37</v>
      </c>
      <c r="G51" s="100" t="s">
        <v>37</v>
      </c>
      <c r="H51" s="105" t="s">
        <v>37</v>
      </c>
      <c r="I51" s="136" t="s">
        <v>37</v>
      </c>
      <c r="J51" s="136" t="s">
        <v>37</v>
      </c>
      <c r="K51" s="105" t="s">
        <v>37</v>
      </c>
      <c r="L51" s="100" t="s">
        <v>37</v>
      </c>
      <c r="M51" s="100" t="s">
        <v>37</v>
      </c>
      <c r="N51" s="100" t="s">
        <v>37</v>
      </c>
      <c r="O51" s="100" t="s">
        <v>37</v>
      </c>
      <c r="P51" s="100" t="s">
        <v>37</v>
      </c>
      <c r="Q51" s="98" t="s">
        <v>887</v>
      </c>
    </row>
    <row r="52" spans="1:17" ht="137" customHeight="1">
      <c r="A52" s="234"/>
      <c r="B52" s="167" t="s">
        <v>860</v>
      </c>
      <c r="C52" s="100">
        <v>0</v>
      </c>
      <c r="D52" s="100">
        <v>0</v>
      </c>
      <c r="E52" s="100">
        <v>0</v>
      </c>
      <c r="F52" s="183" t="s">
        <v>37</v>
      </c>
      <c r="G52" s="100" t="s">
        <v>37</v>
      </c>
      <c r="H52" s="98" t="s">
        <v>920</v>
      </c>
      <c r="I52" s="137">
        <v>2.9269553052738049</v>
      </c>
      <c r="J52" s="137">
        <v>77.254162525130511</v>
      </c>
      <c r="K52" s="98" t="s">
        <v>37</v>
      </c>
      <c r="L52" s="98" t="s">
        <v>869</v>
      </c>
      <c r="M52" s="98" t="s">
        <v>37</v>
      </c>
      <c r="N52" s="98" t="s">
        <v>901</v>
      </c>
      <c r="O52" s="98" t="s">
        <v>37</v>
      </c>
      <c r="P52" s="98" t="s">
        <v>37</v>
      </c>
      <c r="Q52" s="98" t="s">
        <v>1345</v>
      </c>
    </row>
    <row r="53" spans="1:17" ht="137" customHeight="1">
      <c r="A53" s="234"/>
      <c r="B53" s="167">
        <v>2020</v>
      </c>
      <c r="C53" s="100">
        <v>1534133</v>
      </c>
      <c r="D53" s="100">
        <v>0</v>
      </c>
      <c r="E53" s="100">
        <v>1534133</v>
      </c>
      <c r="F53" s="183" t="s">
        <v>37</v>
      </c>
      <c r="G53" s="100" t="s">
        <v>37</v>
      </c>
      <c r="H53" s="98" t="s">
        <v>920</v>
      </c>
      <c r="I53" s="137">
        <v>2.8417041798774805</v>
      </c>
      <c r="J53" s="137">
        <v>57.505122687823622</v>
      </c>
      <c r="K53" s="98" t="s">
        <v>37</v>
      </c>
      <c r="L53" s="98" t="s">
        <v>869</v>
      </c>
      <c r="M53" s="98" t="s">
        <v>37</v>
      </c>
      <c r="N53" s="98" t="s">
        <v>901</v>
      </c>
      <c r="O53" s="98" t="s">
        <v>37</v>
      </c>
      <c r="P53" s="98" t="s">
        <v>37</v>
      </c>
      <c r="Q53" s="98" t="s">
        <v>1345</v>
      </c>
    </row>
    <row r="54" spans="1:17" ht="137" customHeight="1">
      <c r="A54" s="234"/>
      <c r="B54" s="167">
        <v>2021</v>
      </c>
      <c r="C54" s="100">
        <v>1827798</v>
      </c>
      <c r="D54" s="100">
        <v>0</v>
      </c>
      <c r="E54" s="100">
        <v>1827798</v>
      </c>
      <c r="F54" s="183" t="s">
        <v>37</v>
      </c>
      <c r="G54" s="100" t="s">
        <v>37</v>
      </c>
      <c r="H54" s="98" t="s">
        <v>920</v>
      </c>
      <c r="I54" s="137">
        <v>2.7589360969684278</v>
      </c>
      <c r="J54" s="137">
        <v>61.713251145777456</v>
      </c>
      <c r="K54" s="98" t="s">
        <v>37</v>
      </c>
      <c r="L54" s="98" t="s">
        <v>869</v>
      </c>
      <c r="M54" s="98" t="s">
        <v>37</v>
      </c>
      <c r="N54" s="98" t="s">
        <v>901</v>
      </c>
      <c r="O54" s="98" t="s">
        <v>37</v>
      </c>
      <c r="P54" s="98" t="s">
        <v>37</v>
      </c>
      <c r="Q54" s="98" t="s">
        <v>1345</v>
      </c>
    </row>
    <row r="55" spans="1:17" ht="137" customHeight="1">
      <c r="A55" s="234"/>
      <c r="B55" s="167">
        <v>2022</v>
      </c>
      <c r="C55" s="100">
        <v>0</v>
      </c>
      <c r="D55" s="100">
        <v>0</v>
      </c>
      <c r="E55" s="100">
        <v>0</v>
      </c>
      <c r="F55" s="183" t="s">
        <v>37</v>
      </c>
      <c r="G55" s="100" t="s">
        <v>37</v>
      </c>
      <c r="H55" s="98" t="s">
        <v>920</v>
      </c>
      <c r="I55" s="137">
        <v>2.6785787349208032</v>
      </c>
      <c r="J55" s="137">
        <v>65.336937566935745</v>
      </c>
      <c r="K55" s="98" t="s">
        <v>37</v>
      </c>
      <c r="L55" s="98" t="s">
        <v>869</v>
      </c>
      <c r="M55" s="98" t="s">
        <v>37</v>
      </c>
      <c r="N55" s="98" t="s">
        <v>901</v>
      </c>
      <c r="O55" s="98" t="s">
        <v>37</v>
      </c>
      <c r="P55" s="98" t="s">
        <v>37</v>
      </c>
      <c r="Q55" s="98" t="s">
        <v>1345</v>
      </c>
    </row>
    <row r="56" spans="1:17" ht="137" customHeight="1">
      <c r="A56" s="234"/>
      <c r="B56" s="167" t="s">
        <v>861</v>
      </c>
      <c r="C56" s="100">
        <v>3361931</v>
      </c>
      <c r="D56" s="100">
        <v>0</v>
      </c>
      <c r="E56" s="100">
        <v>3361931</v>
      </c>
      <c r="F56" s="183" t="s">
        <v>37</v>
      </c>
      <c r="G56" s="100" t="s">
        <v>37</v>
      </c>
      <c r="H56" s="98" t="s">
        <v>920</v>
      </c>
      <c r="I56" s="137">
        <v>8.2792190117667115</v>
      </c>
      <c r="J56" s="137">
        <v>61.273688805724717</v>
      </c>
      <c r="K56" s="98" t="s">
        <v>37</v>
      </c>
      <c r="L56" s="98" t="s">
        <v>869</v>
      </c>
      <c r="M56" s="98" t="s">
        <v>37</v>
      </c>
      <c r="N56" s="98" t="s">
        <v>901</v>
      </c>
      <c r="O56" s="98" t="s">
        <v>37</v>
      </c>
      <c r="P56" s="98" t="s">
        <v>37</v>
      </c>
      <c r="Q56" s="98" t="s">
        <v>1345</v>
      </c>
    </row>
    <row r="57" spans="1:17" ht="26">
      <c r="A57" s="234" t="s">
        <v>905</v>
      </c>
      <c r="B57" s="167" t="s">
        <v>855</v>
      </c>
      <c r="C57" s="100" t="s">
        <v>37</v>
      </c>
      <c r="D57" s="100" t="s">
        <v>37</v>
      </c>
      <c r="E57" s="100" t="s">
        <v>37</v>
      </c>
      <c r="F57" s="183" t="s">
        <v>37</v>
      </c>
      <c r="G57" s="100" t="s">
        <v>37</v>
      </c>
      <c r="H57" s="105" t="s">
        <v>37</v>
      </c>
      <c r="I57" s="136" t="s">
        <v>37</v>
      </c>
      <c r="J57" s="136" t="s">
        <v>37</v>
      </c>
      <c r="K57" s="105" t="s">
        <v>37</v>
      </c>
      <c r="L57" s="100" t="s">
        <v>37</v>
      </c>
      <c r="M57" s="100" t="s">
        <v>37</v>
      </c>
      <c r="N57" s="100" t="s">
        <v>37</v>
      </c>
      <c r="O57" s="100" t="s">
        <v>37</v>
      </c>
      <c r="P57" s="100" t="s">
        <v>37</v>
      </c>
      <c r="Q57" s="98" t="s">
        <v>887</v>
      </c>
    </row>
    <row r="58" spans="1:17" ht="181" customHeight="1">
      <c r="A58" s="234"/>
      <c r="B58" s="167" t="s">
        <v>860</v>
      </c>
      <c r="C58" s="100">
        <v>773444</v>
      </c>
      <c r="D58" s="100">
        <v>0</v>
      </c>
      <c r="E58" s="100">
        <v>773444</v>
      </c>
      <c r="F58" s="183" t="s">
        <v>37</v>
      </c>
      <c r="G58" s="100" t="s">
        <v>37</v>
      </c>
      <c r="H58" s="98" t="s">
        <v>920</v>
      </c>
      <c r="I58" s="137">
        <v>2.9269553052738049</v>
      </c>
      <c r="J58" s="137">
        <v>77.254162525130511</v>
      </c>
      <c r="K58" s="98" t="s">
        <v>37</v>
      </c>
      <c r="L58" s="98" t="s">
        <v>869</v>
      </c>
      <c r="M58" s="98" t="s">
        <v>37</v>
      </c>
      <c r="N58" s="98" t="s">
        <v>879</v>
      </c>
      <c r="O58" s="98" t="s">
        <v>37</v>
      </c>
      <c r="P58" s="98" t="s">
        <v>37</v>
      </c>
      <c r="Q58" s="98" t="s">
        <v>1346</v>
      </c>
    </row>
    <row r="59" spans="1:17" ht="181" customHeight="1">
      <c r="A59" s="234"/>
      <c r="B59" s="167">
        <v>2020</v>
      </c>
      <c r="C59" s="100">
        <v>1534133</v>
      </c>
      <c r="D59" s="100">
        <v>0</v>
      </c>
      <c r="E59" s="100">
        <v>1534133</v>
      </c>
      <c r="F59" s="183" t="s">
        <v>37</v>
      </c>
      <c r="G59" s="100" t="s">
        <v>37</v>
      </c>
      <c r="H59" s="98" t="s">
        <v>920</v>
      </c>
      <c r="I59" s="137">
        <v>2.8417041798774805</v>
      </c>
      <c r="J59" s="137">
        <v>57.505122687823622</v>
      </c>
      <c r="K59" s="98" t="s">
        <v>37</v>
      </c>
      <c r="L59" s="98" t="s">
        <v>869</v>
      </c>
      <c r="M59" s="98" t="s">
        <v>37</v>
      </c>
      <c r="N59" s="98" t="s">
        <v>879</v>
      </c>
      <c r="O59" s="98" t="s">
        <v>37</v>
      </c>
      <c r="P59" s="98" t="s">
        <v>37</v>
      </c>
      <c r="Q59" s="98" t="s">
        <v>1346</v>
      </c>
    </row>
    <row r="60" spans="1:17" ht="181" customHeight="1">
      <c r="A60" s="234"/>
      <c r="B60" s="167">
        <v>2021</v>
      </c>
      <c r="C60" s="100">
        <v>1566684</v>
      </c>
      <c r="D60" s="100">
        <v>0</v>
      </c>
      <c r="E60" s="100">
        <v>1566684</v>
      </c>
      <c r="F60" s="183" t="s">
        <v>37</v>
      </c>
      <c r="G60" s="100" t="s">
        <v>37</v>
      </c>
      <c r="H60" s="98" t="s">
        <v>920</v>
      </c>
      <c r="I60" s="137">
        <v>2.7589360969684278</v>
      </c>
      <c r="J60" s="137">
        <v>61.713251145777456</v>
      </c>
      <c r="K60" s="98" t="s">
        <v>37</v>
      </c>
      <c r="L60" s="98" t="s">
        <v>869</v>
      </c>
      <c r="M60" s="98" t="s">
        <v>37</v>
      </c>
      <c r="N60" s="98" t="s">
        <v>879</v>
      </c>
      <c r="O60" s="98" t="s">
        <v>37</v>
      </c>
      <c r="P60" s="98" t="s">
        <v>37</v>
      </c>
      <c r="Q60" s="98" t="s">
        <v>1346</v>
      </c>
    </row>
    <row r="61" spans="1:17" ht="181" customHeight="1">
      <c r="A61" s="234"/>
      <c r="B61" s="167">
        <v>2022</v>
      </c>
      <c r="C61" s="100">
        <v>1600531</v>
      </c>
      <c r="D61" s="100">
        <v>0</v>
      </c>
      <c r="E61" s="100">
        <v>1600531</v>
      </c>
      <c r="F61" s="183" t="s">
        <v>37</v>
      </c>
      <c r="G61" s="100" t="s">
        <v>37</v>
      </c>
      <c r="H61" s="98" t="s">
        <v>920</v>
      </c>
      <c r="I61" s="137">
        <v>2.6785787349208032</v>
      </c>
      <c r="J61" s="137">
        <v>65.336937566935745</v>
      </c>
      <c r="K61" s="98" t="s">
        <v>37</v>
      </c>
      <c r="L61" s="98" t="s">
        <v>869</v>
      </c>
      <c r="M61" s="98" t="s">
        <v>37</v>
      </c>
      <c r="N61" s="98" t="s">
        <v>879</v>
      </c>
      <c r="O61" s="98" t="s">
        <v>37</v>
      </c>
      <c r="P61" s="98" t="s">
        <v>37</v>
      </c>
      <c r="Q61" s="98" t="s">
        <v>1346</v>
      </c>
    </row>
    <row r="62" spans="1:17" ht="181" customHeight="1">
      <c r="A62" s="234"/>
      <c r="B62" s="167" t="s">
        <v>861</v>
      </c>
      <c r="C62" s="100">
        <v>4701348</v>
      </c>
      <c r="D62" s="100">
        <v>0</v>
      </c>
      <c r="E62" s="100">
        <v>4701348</v>
      </c>
      <c r="F62" s="183" t="s">
        <v>37</v>
      </c>
      <c r="G62" s="100" t="s">
        <v>37</v>
      </c>
      <c r="H62" s="98" t="s">
        <v>920</v>
      </c>
      <c r="I62" s="137">
        <v>8.2792190117667115</v>
      </c>
      <c r="J62" s="137">
        <v>61.273688805724717</v>
      </c>
      <c r="K62" s="98" t="s">
        <v>37</v>
      </c>
      <c r="L62" s="98" t="s">
        <v>869</v>
      </c>
      <c r="M62" s="98" t="s">
        <v>37</v>
      </c>
      <c r="N62" s="98" t="s">
        <v>879</v>
      </c>
      <c r="O62" s="98" t="s">
        <v>37</v>
      </c>
      <c r="P62" s="98" t="s">
        <v>37</v>
      </c>
      <c r="Q62" s="98" t="s">
        <v>1346</v>
      </c>
    </row>
    <row r="63" spans="1:17" ht="161" customHeight="1">
      <c r="A63" s="234" t="s">
        <v>906</v>
      </c>
      <c r="B63" s="167" t="s">
        <v>855</v>
      </c>
      <c r="C63" s="100">
        <v>4900349</v>
      </c>
      <c r="D63" s="100">
        <v>2283220</v>
      </c>
      <c r="E63" s="100">
        <v>2617129</v>
      </c>
      <c r="F63" s="183" t="s">
        <v>37</v>
      </c>
      <c r="G63" s="100" t="s">
        <v>37</v>
      </c>
      <c r="H63" s="105" t="s">
        <v>920</v>
      </c>
      <c r="I63" s="136">
        <v>2.9269553052738049</v>
      </c>
      <c r="J63" s="136">
        <v>151.39420250285804</v>
      </c>
      <c r="K63" s="105" t="s">
        <v>37</v>
      </c>
      <c r="L63" s="98" t="s">
        <v>869</v>
      </c>
      <c r="M63" s="98" t="s">
        <v>37</v>
      </c>
      <c r="N63" s="98" t="s">
        <v>870</v>
      </c>
      <c r="O63" s="98" t="s">
        <v>37</v>
      </c>
      <c r="P63" s="98" t="s">
        <v>37</v>
      </c>
      <c r="Q63" s="98" t="s">
        <v>1347</v>
      </c>
    </row>
    <row r="64" spans="1:17" ht="161" customHeight="1">
      <c r="A64" s="234"/>
      <c r="B64" s="167" t="s">
        <v>860</v>
      </c>
      <c r="C64" s="100">
        <v>1436141.55</v>
      </c>
      <c r="D64" s="100">
        <v>969552</v>
      </c>
      <c r="E64" s="100">
        <v>466589.55</v>
      </c>
      <c r="F64" s="183" t="s">
        <v>37</v>
      </c>
      <c r="G64" s="100" t="s">
        <v>37</v>
      </c>
      <c r="H64" s="98" t="s">
        <v>920</v>
      </c>
      <c r="I64" s="137">
        <v>2.9269553052738049</v>
      </c>
      <c r="J64" s="137">
        <v>77.254162525130511</v>
      </c>
      <c r="K64" s="98" t="s">
        <v>37</v>
      </c>
      <c r="L64" s="98" t="s">
        <v>869</v>
      </c>
      <c r="M64" s="98" t="s">
        <v>37</v>
      </c>
      <c r="N64" s="98" t="s">
        <v>870</v>
      </c>
      <c r="O64" s="98" t="s">
        <v>37</v>
      </c>
      <c r="P64" s="98" t="s">
        <v>37</v>
      </c>
      <c r="Q64" s="98" t="s">
        <v>1347</v>
      </c>
    </row>
    <row r="65" spans="1:17" ht="161" customHeight="1">
      <c r="A65" s="234"/>
      <c r="B65" s="167">
        <v>2020</v>
      </c>
      <c r="C65" s="100">
        <v>1844277.2953097464</v>
      </c>
      <c r="D65" s="100">
        <v>219817.743659806</v>
      </c>
      <c r="E65" s="100">
        <v>1624459.5516499404</v>
      </c>
      <c r="F65" s="183" t="s">
        <v>37</v>
      </c>
      <c r="G65" s="100" t="s">
        <v>37</v>
      </c>
      <c r="H65" s="98" t="s">
        <v>920</v>
      </c>
      <c r="I65" s="137">
        <v>2.8417041798774805</v>
      </c>
      <c r="J65" s="137">
        <v>57.505122687823622</v>
      </c>
      <c r="K65" s="98" t="s">
        <v>37</v>
      </c>
      <c r="L65" s="98" t="s">
        <v>869</v>
      </c>
      <c r="M65" s="98" t="s">
        <v>37</v>
      </c>
      <c r="N65" s="98" t="s">
        <v>870</v>
      </c>
      <c r="O65" s="98" t="s">
        <v>37</v>
      </c>
      <c r="P65" s="98" t="s">
        <v>37</v>
      </c>
      <c r="Q65" s="98" t="s">
        <v>1347</v>
      </c>
    </row>
    <row r="66" spans="1:17" ht="161" customHeight="1">
      <c r="A66" s="234"/>
      <c r="B66" s="167">
        <v>2021</v>
      </c>
      <c r="C66" s="100">
        <v>1763635.8547431801</v>
      </c>
      <c r="D66" s="100">
        <v>0</v>
      </c>
      <c r="E66" s="100">
        <v>1763635.8547431801</v>
      </c>
      <c r="F66" s="183" t="s">
        <v>37</v>
      </c>
      <c r="G66" s="100" t="s">
        <v>37</v>
      </c>
      <c r="H66" s="98" t="s">
        <v>920</v>
      </c>
      <c r="I66" s="137">
        <v>2.7589360969684278</v>
      </c>
      <c r="J66" s="137">
        <v>61.713251145777456</v>
      </c>
      <c r="K66" s="98" t="s">
        <v>37</v>
      </c>
      <c r="L66" s="98" t="s">
        <v>869</v>
      </c>
      <c r="M66" s="98" t="s">
        <v>37</v>
      </c>
      <c r="N66" s="98" t="s">
        <v>870</v>
      </c>
      <c r="O66" s="98" t="s">
        <v>37</v>
      </c>
      <c r="P66" s="98" t="s">
        <v>37</v>
      </c>
      <c r="Q66" s="98" t="s">
        <v>1347</v>
      </c>
    </row>
    <row r="67" spans="1:17" ht="161" customHeight="1">
      <c r="A67" s="234"/>
      <c r="B67" s="167">
        <v>2022</v>
      </c>
      <c r="C67" s="100">
        <v>1801737.6020436008</v>
      </c>
      <c r="D67" s="100">
        <v>0</v>
      </c>
      <c r="E67" s="100">
        <v>1801737.6020436008</v>
      </c>
      <c r="F67" s="183" t="s">
        <v>37</v>
      </c>
      <c r="G67" s="100" t="s">
        <v>37</v>
      </c>
      <c r="H67" s="98" t="s">
        <v>920</v>
      </c>
      <c r="I67" s="137">
        <v>2.6785787349208032</v>
      </c>
      <c r="J67" s="137">
        <v>65.336937566935745</v>
      </c>
      <c r="K67" s="98" t="s">
        <v>37</v>
      </c>
      <c r="L67" s="98" t="s">
        <v>869</v>
      </c>
      <c r="M67" s="98" t="s">
        <v>37</v>
      </c>
      <c r="N67" s="98" t="s">
        <v>870</v>
      </c>
      <c r="O67" s="98" t="s">
        <v>37</v>
      </c>
      <c r="P67" s="98" t="s">
        <v>37</v>
      </c>
      <c r="Q67" s="98" t="s">
        <v>1347</v>
      </c>
    </row>
    <row r="68" spans="1:17" ht="161" customHeight="1">
      <c r="A68" s="234"/>
      <c r="B68" s="167" t="s">
        <v>861</v>
      </c>
      <c r="C68" s="100">
        <v>5409650.7520965273</v>
      </c>
      <c r="D68" s="100">
        <v>219817.743659806</v>
      </c>
      <c r="E68" s="100">
        <v>5189833.0084367208</v>
      </c>
      <c r="F68" s="183" t="s">
        <v>37</v>
      </c>
      <c r="G68" s="100" t="s">
        <v>37</v>
      </c>
      <c r="H68" s="98" t="s">
        <v>920</v>
      </c>
      <c r="I68" s="137">
        <v>8.2792190117667115</v>
      </c>
      <c r="J68" s="137">
        <v>61.273688805724717</v>
      </c>
      <c r="K68" s="98" t="s">
        <v>37</v>
      </c>
      <c r="L68" s="98" t="s">
        <v>869</v>
      </c>
      <c r="M68" s="98" t="s">
        <v>37</v>
      </c>
      <c r="N68" s="98" t="s">
        <v>870</v>
      </c>
      <c r="O68" s="98" t="s">
        <v>37</v>
      </c>
      <c r="P68" s="98" t="s">
        <v>37</v>
      </c>
      <c r="Q68" s="98" t="s">
        <v>1347</v>
      </c>
    </row>
    <row r="69" spans="1:17" ht="149" customHeight="1">
      <c r="A69" s="234" t="s">
        <v>907</v>
      </c>
      <c r="B69" s="167" t="s">
        <v>855</v>
      </c>
      <c r="C69" s="100">
        <v>4495884.4563674796</v>
      </c>
      <c r="D69" s="100">
        <v>3759220</v>
      </c>
      <c r="E69" s="100">
        <v>736664.45636747964</v>
      </c>
      <c r="F69" s="183" t="s">
        <v>37</v>
      </c>
      <c r="G69" s="100" t="s">
        <v>37</v>
      </c>
      <c r="H69" s="105" t="s">
        <v>920</v>
      </c>
      <c r="I69" s="136">
        <v>2.9269553052738049</v>
      </c>
      <c r="J69" s="136">
        <v>151.39420250285804</v>
      </c>
      <c r="K69" s="105" t="s">
        <v>37</v>
      </c>
      <c r="L69" s="98" t="s">
        <v>869</v>
      </c>
      <c r="M69" s="98" t="s">
        <v>37</v>
      </c>
      <c r="N69" s="98" t="s">
        <v>870</v>
      </c>
      <c r="O69" s="98" t="s">
        <v>37</v>
      </c>
      <c r="P69" s="98" t="s">
        <v>37</v>
      </c>
      <c r="Q69" s="98" t="s">
        <v>1348</v>
      </c>
    </row>
    <row r="70" spans="1:17" ht="149" customHeight="1">
      <c r="A70" s="234"/>
      <c r="B70" s="167" t="s">
        <v>860</v>
      </c>
      <c r="C70" s="100">
        <v>7006235</v>
      </c>
      <c r="D70" s="100">
        <v>5678791</v>
      </c>
      <c r="E70" s="100">
        <v>1327444</v>
      </c>
      <c r="F70" s="183" t="s">
        <v>37</v>
      </c>
      <c r="G70" s="100" t="s">
        <v>37</v>
      </c>
      <c r="H70" s="98" t="s">
        <v>920</v>
      </c>
      <c r="I70" s="137">
        <v>2.9269553052738049</v>
      </c>
      <c r="J70" s="137">
        <v>77.254162525130511</v>
      </c>
      <c r="K70" s="98" t="s">
        <v>37</v>
      </c>
      <c r="L70" s="98" t="s">
        <v>869</v>
      </c>
      <c r="M70" s="98" t="s">
        <v>37</v>
      </c>
      <c r="N70" s="98" t="s">
        <v>870</v>
      </c>
      <c r="O70" s="98" t="s">
        <v>37</v>
      </c>
      <c r="P70" s="98" t="s">
        <v>37</v>
      </c>
      <c r="Q70" s="98" t="s">
        <v>1348</v>
      </c>
    </row>
    <row r="71" spans="1:17" ht="149" customHeight="1">
      <c r="A71" s="234"/>
      <c r="B71" s="167">
        <v>2020</v>
      </c>
      <c r="C71" s="100">
        <v>2456619</v>
      </c>
      <c r="D71" s="100">
        <v>799555</v>
      </c>
      <c r="E71" s="100">
        <v>1657064</v>
      </c>
      <c r="F71" s="183" t="s">
        <v>37</v>
      </c>
      <c r="G71" s="100" t="s">
        <v>37</v>
      </c>
      <c r="H71" s="98" t="s">
        <v>920</v>
      </c>
      <c r="I71" s="137">
        <v>2.8417041798774805</v>
      </c>
      <c r="J71" s="137">
        <v>57.505122687823622</v>
      </c>
      <c r="K71" s="98" t="s">
        <v>37</v>
      </c>
      <c r="L71" s="98" t="s">
        <v>869</v>
      </c>
      <c r="M71" s="98" t="s">
        <v>37</v>
      </c>
      <c r="N71" s="98" t="s">
        <v>870</v>
      </c>
      <c r="O71" s="98" t="s">
        <v>37</v>
      </c>
      <c r="P71" s="98" t="s">
        <v>37</v>
      </c>
      <c r="Q71" s="98" t="s">
        <v>1348</v>
      </c>
    </row>
    <row r="72" spans="1:17" ht="149" customHeight="1">
      <c r="A72" s="234"/>
      <c r="B72" s="167">
        <v>2021</v>
      </c>
      <c r="C72" s="100">
        <v>2899377</v>
      </c>
      <c r="D72" s="100">
        <v>1102466</v>
      </c>
      <c r="E72" s="100">
        <v>1796911</v>
      </c>
      <c r="F72" s="183" t="s">
        <v>37</v>
      </c>
      <c r="G72" s="100" t="s">
        <v>37</v>
      </c>
      <c r="H72" s="98" t="s">
        <v>920</v>
      </c>
      <c r="I72" s="137">
        <v>2.7589360969684278</v>
      </c>
      <c r="J72" s="137">
        <v>61.713251145777456</v>
      </c>
      <c r="K72" s="98" t="s">
        <v>37</v>
      </c>
      <c r="L72" s="98" t="s">
        <v>869</v>
      </c>
      <c r="M72" s="98" t="s">
        <v>37</v>
      </c>
      <c r="N72" s="98" t="s">
        <v>870</v>
      </c>
      <c r="O72" s="98" t="s">
        <v>37</v>
      </c>
      <c r="P72" s="98" t="s">
        <v>37</v>
      </c>
      <c r="Q72" s="98" t="s">
        <v>1348</v>
      </c>
    </row>
    <row r="73" spans="1:17" ht="149" customHeight="1">
      <c r="A73" s="234"/>
      <c r="B73" s="167">
        <v>2022</v>
      </c>
      <c r="C73" s="100">
        <v>1835925</v>
      </c>
      <c r="D73" s="100">
        <v>0</v>
      </c>
      <c r="E73" s="100">
        <v>1835925</v>
      </c>
      <c r="F73" s="183" t="s">
        <v>37</v>
      </c>
      <c r="G73" s="100" t="s">
        <v>37</v>
      </c>
      <c r="H73" s="98" t="s">
        <v>920</v>
      </c>
      <c r="I73" s="137">
        <v>2.6785787349208032</v>
      </c>
      <c r="J73" s="137">
        <v>65.336937566935745</v>
      </c>
      <c r="K73" s="98" t="s">
        <v>37</v>
      </c>
      <c r="L73" s="98" t="s">
        <v>869</v>
      </c>
      <c r="M73" s="98" t="s">
        <v>37</v>
      </c>
      <c r="N73" s="98" t="s">
        <v>870</v>
      </c>
      <c r="O73" s="98" t="s">
        <v>37</v>
      </c>
      <c r="P73" s="98" t="s">
        <v>37</v>
      </c>
      <c r="Q73" s="98" t="s">
        <v>1348</v>
      </c>
    </row>
    <row r="74" spans="1:17" ht="149" customHeight="1">
      <c r="A74" s="234"/>
      <c r="B74" s="167" t="s">
        <v>861</v>
      </c>
      <c r="C74" s="100">
        <v>7191921</v>
      </c>
      <c r="D74" s="100">
        <v>1902021</v>
      </c>
      <c r="E74" s="100">
        <v>5289900</v>
      </c>
      <c r="F74" s="183" t="s">
        <v>37</v>
      </c>
      <c r="G74" s="100" t="s">
        <v>37</v>
      </c>
      <c r="H74" s="98" t="s">
        <v>920</v>
      </c>
      <c r="I74" s="137">
        <v>8.2792190117667115</v>
      </c>
      <c r="J74" s="137">
        <v>61.273688805724717</v>
      </c>
      <c r="K74" s="98" t="s">
        <v>37</v>
      </c>
      <c r="L74" s="98" t="s">
        <v>869</v>
      </c>
      <c r="M74" s="98" t="s">
        <v>37</v>
      </c>
      <c r="N74" s="98" t="s">
        <v>870</v>
      </c>
      <c r="O74" s="98" t="s">
        <v>37</v>
      </c>
      <c r="P74" s="98" t="s">
        <v>37</v>
      </c>
      <c r="Q74" s="98" t="s">
        <v>1348</v>
      </c>
    </row>
    <row r="75" spans="1:17" ht="115" customHeight="1">
      <c r="A75" s="248" t="s">
        <v>908</v>
      </c>
      <c r="B75" s="167" t="s">
        <v>855</v>
      </c>
      <c r="C75" s="100">
        <v>509798</v>
      </c>
      <c r="D75" s="100">
        <v>509798</v>
      </c>
      <c r="E75" s="100">
        <v>0</v>
      </c>
      <c r="F75" s="183" t="s">
        <v>37</v>
      </c>
      <c r="G75" s="100" t="s">
        <v>37</v>
      </c>
      <c r="H75" s="98" t="s">
        <v>909</v>
      </c>
      <c r="I75" s="137" t="s">
        <v>37</v>
      </c>
      <c r="J75" s="137" t="s">
        <v>856</v>
      </c>
      <c r="K75" s="98" t="s">
        <v>37</v>
      </c>
      <c r="L75" s="113" t="s">
        <v>869</v>
      </c>
      <c r="M75" s="98" t="s">
        <v>37</v>
      </c>
      <c r="N75" s="98" t="s">
        <v>870</v>
      </c>
      <c r="O75" s="113" t="s">
        <v>37</v>
      </c>
      <c r="P75" s="113" t="s">
        <v>37</v>
      </c>
      <c r="Q75" s="98" t="s">
        <v>910</v>
      </c>
    </row>
    <row r="76" spans="1:17" ht="115" customHeight="1">
      <c r="A76" s="248"/>
      <c r="B76" s="167" t="s">
        <v>860</v>
      </c>
      <c r="C76" s="100">
        <v>857510</v>
      </c>
      <c r="D76" s="100">
        <v>857510</v>
      </c>
      <c r="E76" s="100">
        <v>0</v>
      </c>
      <c r="F76" s="183" t="s">
        <v>37</v>
      </c>
      <c r="G76" s="100" t="s">
        <v>37</v>
      </c>
      <c r="H76" s="98" t="s">
        <v>909</v>
      </c>
      <c r="I76" s="137" t="s">
        <v>37</v>
      </c>
      <c r="J76" s="137" t="s">
        <v>856</v>
      </c>
      <c r="K76" s="98" t="s">
        <v>37</v>
      </c>
      <c r="L76" s="113" t="s">
        <v>869</v>
      </c>
      <c r="M76" s="98" t="s">
        <v>37</v>
      </c>
      <c r="N76" s="98" t="s">
        <v>870</v>
      </c>
      <c r="O76" s="113" t="s">
        <v>37</v>
      </c>
      <c r="P76" s="113" t="s">
        <v>37</v>
      </c>
      <c r="Q76" s="98" t="s">
        <v>910</v>
      </c>
    </row>
    <row r="77" spans="1:17" ht="115" customHeight="1">
      <c r="A77" s="248"/>
      <c r="B77" s="167">
        <v>2020</v>
      </c>
      <c r="C77" s="100">
        <v>6692174</v>
      </c>
      <c r="D77" s="100">
        <v>6692174</v>
      </c>
      <c r="E77" s="100">
        <v>0</v>
      </c>
      <c r="F77" s="183" t="s">
        <v>37</v>
      </c>
      <c r="G77" s="100" t="s">
        <v>37</v>
      </c>
      <c r="H77" s="98" t="s">
        <v>909</v>
      </c>
      <c r="I77" s="137" t="s">
        <v>37</v>
      </c>
      <c r="J77" s="137" t="s">
        <v>856</v>
      </c>
      <c r="K77" s="98" t="s">
        <v>37</v>
      </c>
      <c r="L77" s="113" t="s">
        <v>869</v>
      </c>
      <c r="M77" s="98" t="s">
        <v>37</v>
      </c>
      <c r="N77" s="98" t="s">
        <v>870</v>
      </c>
      <c r="O77" s="113" t="s">
        <v>37</v>
      </c>
      <c r="P77" s="113" t="s">
        <v>37</v>
      </c>
      <c r="Q77" s="98" t="s">
        <v>910</v>
      </c>
    </row>
    <row r="78" spans="1:17" ht="115" customHeight="1">
      <c r="A78" s="248"/>
      <c r="B78" s="167">
        <v>2021</v>
      </c>
      <c r="C78" s="100" t="s">
        <v>37</v>
      </c>
      <c r="D78" s="100" t="s">
        <v>37</v>
      </c>
      <c r="E78" s="100" t="s">
        <v>37</v>
      </c>
      <c r="F78" s="183" t="s">
        <v>37</v>
      </c>
      <c r="G78" s="100" t="s">
        <v>37</v>
      </c>
      <c r="H78" s="98" t="s">
        <v>909</v>
      </c>
      <c r="I78" s="137" t="s">
        <v>37</v>
      </c>
      <c r="J78" s="137" t="s">
        <v>856</v>
      </c>
      <c r="K78" s="98" t="s">
        <v>37</v>
      </c>
      <c r="L78" s="113" t="s">
        <v>37</v>
      </c>
      <c r="M78" s="98" t="s">
        <v>37</v>
      </c>
      <c r="N78" s="98" t="s">
        <v>37</v>
      </c>
      <c r="O78" s="113" t="s">
        <v>37</v>
      </c>
      <c r="P78" s="113" t="s">
        <v>37</v>
      </c>
      <c r="Q78" s="98" t="s">
        <v>910</v>
      </c>
    </row>
    <row r="79" spans="1:17" ht="115" customHeight="1">
      <c r="A79" s="248"/>
      <c r="B79" s="167">
        <v>2022</v>
      </c>
      <c r="C79" s="100" t="s">
        <v>37</v>
      </c>
      <c r="D79" s="100" t="s">
        <v>37</v>
      </c>
      <c r="E79" s="100" t="s">
        <v>37</v>
      </c>
      <c r="F79" s="183" t="s">
        <v>37</v>
      </c>
      <c r="G79" s="100" t="s">
        <v>37</v>
      </c>
      <c r="H79" s="98" t="s">
        <v>909</v>
      </c>
      <c r="I79" s="137" t="s">
        <v>37</v>
      </c>
      <c r="J79" s="137" t="s">
        <v>856</v>
      </c>
      <c r="K79" s="98" t="s">
        <v>37</v>
      </c>
      <c r="L79" s="113" t="s">
        <v>37</v>
      </c>
      <c r="M79" s="98" t="s">
        <v>37</v>
      </c>
      <c r="N79" s="98" t="s">
        <v>37</v>
      </c>
      <c r="O79" s="113" t="s">
        <v>37</v>
      </c>
      <c r="P79" s="113" t="s">
        <v>37</v>
      </c>
      <c r="Q79" s="98" t="s">
        <v>910</v>
      </c>
    </row>
    <row r="80" spans="1:17" ht="115" customHeight="1">
      <c r="A80" s="248"/>
      <c r="B80" s="167" t="s">
        <v>861</v>
      </c>
      <c r="C80" s="105">
        <v>6692174</v>
      </c>
      <c r="D80" s="105">
        <v>6692174</v>
      </c>
      <c r="E80" s="100">
        <v>0</v>
      </c>
      <c r="F80" s="183" t="s">
        <v>37</v>
      </c>
      <c r="G80" s="100" t="s">
        <v>37</v>
      </c>
      <c r="H80" s="98" t="s">
        <v>909</v>
      </c>
      <c r="I80" s="137" t="s">
        <v>37</v>
      </c>
      <c r="J80" s="137" t="s">
        <v>856</v>
      </c>
      <c r="K80" s="98" t="s">
        <v>37</v>
      </c>
      <c r="L80" s="113" t="s">
        <v>869</v>
      </c>
      <c r="M80" s="98" t="s">
        <v>37</v>
      </c>
      <c r="N80" s="98" t="s">
        <v>870</v>
      </c>
      <c r="O80" s="113" t="s">
        <v>37</v>
      </c>
      <c r="P80" s="113" t="s">
        <v>37</v>
      </c>
      <c r="Q80" s="98" t="s">
        <v>910</v>
      </c>
    </row>
    <row r="81"/>
    <row r="82"/>
    <row r="83"/>
  </sheetData>
  <autoFilter ref="A2:Q80" xr:uid="{00000000-0009-0000-0000-000019000000}"/>
  <mergeCells count="13">
    <mergeCell ref="A69:A74"/>
    <mergeCell ref="A75:A80"/>
    <mergeCell ref="A39:A44"/>
    <mergeCell ref="A3:A8"/>
    <mergeCell ref="A33:A38"/>
    <mergeCell ref="A9:A14"/>
    <mergeCell ref="A45:A50"/>
    <mergeCell ref="A15:A20"/>
    <mergeCell ref="A21:A26"/>
    <mergeCell ref="A57:A62"/>
    <mergeCell ref="A51:A56"/>
    <mergeCell ref="A27:A32"/>
    <mergeCell ref="A63:A68"/>
  </mergeCells>
  <printOptions horizontalCentered="1"/>
  <pageMargins left="0.25" right="0.25" top="0.25" bottom="0.5" header="0.3" footer="0.3"/>
  <pageSetup scale="43" fitToHeight="0" orientation="landscape" r:id="rId1"/>
  <headerFooter scaleWithDoc="0">
    <oddFooter>&amp;C&amp;A
Appendix B - &amp;P of &amp;N</oddFooter>
  </headerFooter>
  <rowBreaks count="10" manualBreakCount="10">
    <brk id="8" max="22" man="1"/>
    <brk id="20" max="22" man="1"/>
    <brk id="26" max="22" man="1"/>
    <brk id="38" max="22" man="1"/>
    <brk id="44" max="22" man="1"/>
    <brk id="50" max="22" man="1"/>
    <brk id="56" max="22" man="1"/>
    <brk id="62" max="22" man="1"/>
    <brk id="68" max="22" man="1"/>
    <brk id="74" max="22"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5">
    <pageSetUpPr fitToPage="1"/>
  </sheetPr>
  <dimension ref="A1:U215"/>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8">
      <c r="A1" s="28" t="s">
        <v>911</v>
      </c>
      <c r="B1" s="28"/>
      <c r="C1" s="28"/>
      <c r="D1" s="28"/>
      <c r="E1" s="28"/>
      <c r="F1" s="28"/>
      <c r="G1" s="28"/>
      <c r="H1" s="28"/>
      <c r="I1" s="28"/>
      <c r="J1" s="28"/>
      <c r="K1" s="28"/>
      <c r="L1" s="28"/>
      <c r="M1" s="28"/>
      <c r="N1" s="28"/>
      <c r="O1" s="28"/>
      <c r="P1" s="28"/>
      <c r="Q1" s="28"/>
    </row>
    <row r="2" spans="1:18" s="25" customFormat="1"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c r="R2"/>
    </row>
    <row r="3" spans="1:18" s="10" customFormat="1" ht="134" customHeight="1">
      <c r="A3" s="248" t="s">
        <v>912</v>
      </c>
      <c r="B3" s="167" t="s">
        <v>855</v>
      </c>
      <c r="C3" s="100">
        <v>10300000</v>
      </c>
      <c r="D3" s="100">
        <v>10094000</v>
      </c>
      <c r="E3" s="100">
        <v>206000</v>
      </c>
      <c r="F3" s="53">
        <v>116</v>
      </c>
      <c r="G3" s="100">
        <v>88793.103448275855</v>
      </c>
      <c r="H3" s="166" t="s">
        <v>913</v>
      </c>
      <c r="I3" s="127" t="s">
        <v>895</v>
      </c>
      <c r="J3" s="127" t="s">
        <v>896</v>
      </c>
      <c r="K3" s="166" t="s">
        <v>37</v>
      </c>
      <c r="L3" s="59" t="s">
        <v>857</v>
      </c>
      <c r="M3" s="59" t="s">
        <v>858</v>
      </c>
      <c r="N3" s="59" t="s">
        <v>37</v>
      </c>
      <c r="O3" s="59" t="s">
        <v>890</v>
      </c>
      <c r="P3" s="59" t="s">
        <v>914</v>
      </c>
      <c r="Q3" s="184" t="s">
        <v>915</v>
      </c>
      <c r="R3"/>
    </row>
    <row r="4" spans="1:18" s="10" customFormat="1" ht="134" customHeight="1">
      <c r="A4" s="248"/>
      <c r="B4" s="167" t="s">
        <v>860</v>
      </c>
      <c r="C4" s="100">
        <v>9700000</v>
      </c>
      <c r="D4" s="100">
        <v>9506000</v>
      </c>
      <c r="E4" s="100">
        <v>194000</v>
      </c>
      <c r="F4" s="59">
        <v>111</v>
      </c>
      <c r="G4" s="100">
        <v>87387.387387387382</v>
      </c>
      <c r="H4" s="166" t="s">
        <v>913</v>
      </c>
      <c r="I4" s="127" t="s">
        <v>895</v>
      </c>
      <c r="J4" s="127" t="s">
        <v>896</v>
      </c>
      <c r="K4" s="166" t="s">
        <v>37</v>
      </c>
      <c r="L4" s="59" t="s">
        <v>857</v>
      </c>
      <c r="M4" s="59" t="s">
        <v>858</v>
      </c>
      <c r="N4" s="59" t="s">
        <v>37</v>
      </c>
      <c r="O4" s="59" t="s">
        <v>890</v>
      </c>
      <c r="P4" s="59" t="s">
        <v>914</v>
      </c>
      <c r="Q4" s="184" t="s">
        <v>916</v>
      </c>
      <c r="R4"/>
    </row>
    <row r="5" spans="1:18" s="10" customFormat="1" ht="134" customHeight="1">
      <c r="A5" s="248"/>
      <c r="B5" s="167">
        <v>2020</v>
      </c>
      <c r="C5" s="100">
        <v>4994914</v>
      </c>
      <c r="D5" s="100">
        <v>4895016</v>
      </c>
      <c r="E5" s="100">
        <v>99898</v>
      </c>
      <c r="F5" s="59">
        <v>58</v>
      </c>
      <c r="G5" s="100">
        <v>86119.206896551725</v>
      </c>
      <c r="H5" s="166" t="s">
        <v>913</v>
      </c>
      <c r="I5" s="127" t="s">
        <v>895</v>
      </c>
      <c r="J5" s="127" t="s">
        <v>896</v>
      </c>
      <c r="K5" s="166" t="s">
        <v>37</v>
      </c>
      <c r="L5" s="59" t="s">
        <v>857</v>
      </c>
      <c r="M5" s="59" t="s">
        <v>858</v>
      </c>
      <c r="N5" s="59" t="s">
        <v>37</v>
      </c>
      <c r="O5" s="59" t="s">
        <v>890</v>
      </c>
      <c r="P5" s="59" t="s">
        <v>914</v>
      </c>
      <c r="Q5" s="184" t="s">
        <v>916</v>
      </c>
      <c r="R5"/>
    </row>
    <row r="6" spans="1:18" s="10" customFormat="1" ht="134" customHeight="1">
      <c r="A6" s="248"/>
      <c r="B6" s="167">
        <v>2021</v>
      </c>
      <c r="C6" s="100">
        <v>3694425</v>
      </c>
      <c r="D6" s="100">
        <v>3620537</v>
      </c>
      <c r="E6" s="100">
        <v>73888</v>
      </c>
      <c r="F6" s="59" t="s">
        <v>587</v>
      </c>
      <c r="G6" s="59" t="s">
        <v>587</v>
      </c>
      <c r="H6" s="166" t="s">
        <v>913</v>
      </c>
      <c r="I6" s="127" t="s">
        <v>895</v>
      </c>
      <c r="J6" s="127" t="s">
        <v>896</v>
      </c>
      <c r="K6" s="166" t="s">
        <v>37</v>
      </c>
      <c r="L6" s="59" t="s">
        <v>857</v>
      </c>
      <c r="M6" s="59" t="s">
        <v>858</v>
      </c>
      <c r="N6" s="59" t="s">
        <v>37</v>
      </c>
      <c r="O6" s="59" t="s">
        <v>890</v>
      </c>
      <c r="P6" s="59" t="s">
        <v>914</v>
      </c>
      <c r="Q6" s="184" t="s">
        <v>917</v>
      </c>
      <c r="R6"/>
    </row>
    <row r="7" spans="1:18" s="10" customFormat="1" ht="134" customHeight="1">
      <c r="A7" s="248"/>
      <c r="B7" s="167">
        <v>2022</v>
      </c>
      <c r="C7" s="100">
        <v>3801285</v>
      </c>
      <c r="D7" s="100">
        <v>3725259</v>
      </c>
      <c r="E7" s="100">
        <v>76026</v>
      </c>
      <c r="F7" s="59" t="s">
        <v>587</v>
      </c>
      <c r="G7" s="59" t="s">
        <v>587</v>
      </c>
      <c r="H7" s="166" t="s">
        <v>913</v>
      </c>
      <c r="I7" s="127" t="s">
        <v>895</v>
      </c>
      <c r="J7" s="127" t="s">
        <v>896</v>
      </c>
      <c r="K7" s="166" t="s">
        <v>37</v>
      </c>
      <c r="L7" s="59" t="s">
        <v>857</v>
      </c>
      <c r="M7" s="59" t="s">
        <v>858</v>
      </c>
      <c r="N7" s="59" t="s">
        <v>37</v>
      </c>
      <c r="O7" s="59" t="s">
        <v>890</v>
      </c>
      <c r="P7" s="59" t="s">
        <v>914</v>
      </c>
      <c r="Q7" s="184" t="s">
        <v>918</v>
      </c>
      <c r="R7"/>
    </row>
    <row r="8" spans="1:18" s="10" customFormat="1" ht="112.5" customHeight="1">
      <c r="A8" s="248"/>
      <c r="B8" s="167" t="s">
        <v>861</v>
      </c>
      <c r="C8" s="100">
        <v>12490624</v>
      </c>
      <c r="D8" s="100">
        <v>12240812</v>
      </c>
      <c r="E8" s="100">
        <v>249812</v>
      </c>
      <c r="F8" s="59">
        <v>58</v>
      </c>
      <c r="G8" s="100" t="s">
        <v>37</v>
      </c>
      <c r="H8" s="166" t="s">
        <v>913</v>
      </c>
      <c r="I8" s="127" t="s">
        <v>895</v>
      </c>
      <c r="J8" s="127" t="s">
        <v>896</v>
      </c>
      <c r="K8" s="166" t="s">
        <v>37</v>
      </c>
      <c r="L8" s="59" t="s">
        <v>857</v>
      </c>
      <c r="M8" s="59" t="s">
        <v>858</v>
      </c>
      <c r="N8" s="59" t="s">
        <v>37</v>
      </c>
      <c r="O8" s="59" t="s">
        <v>890</v>
      </c>
      <c r="P8" s="59" t="s">
        <v>914</v>
      </c>
      <c r="Q8" s="184" t="s">
        <v>916</v>
      </c>
      <c r="R8"/>
    </row>
    <row r="9" spans="1:18" s="12" customFormat="1" ht="65">
      <c r="A9" s="248" t="s">
        <v>919</v>
      </c>
      <c r="B9" s="167" t="s">
        <v>855</v>
      </c>
      <c r="C9" s="100">
        <v>208228</v>
      </c>
      <c r="D9" s="102">
        <v>0</v>
      </c>
      <c r="E9" s="102">
        <v>208228</v>
      </c>
      <c r="F9" s="59">
        <v>138</v>
      </c>
      <c r="G9" s="102">
        <v>1508.8985507246377</v>
      </c>
      <c r="H9" s="166" t="s">
        <v>920</v>
      </c>
      <c r="I9" s="127" t="s">
        <v>895</v>
      </c>
      <c r="J9" s="127" t="s">
        <v>896</v>
      </c>
      <c r="K9" s="166" t="s">
        <v>37</v>
      </c>
      <c r="L9" s="59" t="s">
        <v>857</v>
      </c>
      <c r="M9" s="59" t="s">
        <v>858</v>
      </c>
      <c r="N9" s="59" t="s">
        <v>37</v>
      </c>
      <c r="O9" s="59" t="s">
        <v>37</v>
      </c>
      <c r="P9" s="59" t="s">
        <v>37</v>
      </c>
      <c r="Q9" s="185" t="s">
        <v>921</v>
      </c>
      <c r="R9"/>
    </row>
    <row r="10" spans="1:18" s="12" customFormat="1" ht="65">
      <c r="A10" s="248"/>
      <c r="B10" s="167" t="s">
        <v>860</v>
      </c>
      <c r="C10" s="100">
        <v>208228</v>
      </c>
      <c r="D10" s="102">
        <v>0</v>
      </c>
      <c r="E10" s="102">
        <v>208228</v>
      </c>
      <c r="F10" s="59">
        <v>138</v>
      </c>
      <c r="G10" s="102">
        <v>1508.8985507246377</v>
      </c>
      <c r="H10" s="166" t="s">
        <v>920</v>
      </c>
      <c r="I10" s="127" t="s">
        <v>895</v>
      </c>
      <c r="J10" s="127" t="s">
        <v>896</v>
      </c>
      <c r="K10" s="166" t="s">
        <v>37</v>
      </c>
      <c r="L10" s="59" t="s">
        <v>857</v>
      </c>
      <c r="M10" s="59" t="s">
        <v>858</v>
      </c>
      <c r="N10" s="59" t="s">
        <v>37</v>
      </c>
      <c r="O10" s="59" t="s">
        <v>37</v>
      </c>
      <c r="P10" s="59" t="s">
        <v>37</v>
      </c>
      <c r="Q10" s="185" t="s">
        <v>922</v>
      </c>
      <c r="R10"/>
    </row>
    <row r="11" spans="1:18" s="12" customFormat="1" ht="65">
      <c r="A11" s="248"/>
      <c r="B11" s="167">
        <v>2020</v>
      </c>
      <c r="C11" s="100">
        <v>200000</v>
      </c>
      <c r="D11" s="102">
        <v>0</v>
      </c>
      <c r="E11" s="102">
        <v>200000</v>
      </c>
      <c r="F11" s="59">
        <v>138</v>
      </c>
      <c r="G11" s="102">
        <v>1449.2753623188405</v>
      </c>
      <c r="H11" s="166" t="s">
        <v>920</v>
      </c>
      <c r="I11" s="127" t="s">
        <v>895</v>
      </c>
      <c r="J11" s="127" t="s">
        <v>896</v>
      </c>
      <c r="K11" s="166" t="s">
        <v>37</v>
      </c>
      <c r="L11" s="59" t="s">
        <v>857</v>
      </c>
      <c r="M11" s="59" t="s">
        <v>858</v>
      </c>
      <c r="N11" s="59" t="s">
        <v>37</v>
      </c>
      <c r="O11" s="59" t="s">
        <v>37</v>
      </c>
      <c r="P11" s="59" t="s">
        <v>37</v>
      </c>
      <c r="Q11" s="185" t="s">
        <v>922</v>
      </c>
      <c r="R11"/>
    </row>
    <row r="12" spans="1:18" s="12" customFormat="1" ht="65">
      <c r="A12" s="248"/>
      <c r="B12" s="167">
        <v>2021</v>
      </c>
      <c r="C12" s="100">
        <v>200000</v>
      </c>
      <c r="D12" s="102">
        <v>0</v>
      </c>
      <c r="E12" s="102">
        <v>200000</v>
      </c>
      <c r="F12" s="59">
        <v>138</v>
      </c>
      <c r="G12" s="102">
        <v>1449.2753623188405</v>
      </c>
      <c r="H12" s="166" t="s">
        <v>920</v>
      </c>
      <c r="I12" s="127" t="s">
        <v>895</v>
      </c>
      <c r="J12" s="127" t="s">
        <v>896</v>
      </c>
      <c r="K12" s="166" t="s">
        <v>37</v>
      </c>
      <c r="L12" s="59" t="s">
        <v>857</v>
      </c>
      <c r="M12" s="59" t="s">
        <v>858</v>
      </c>
      <c r="N12" s="59" t="s">
        <v>37</v>
      </c>
      <c r="O12" s="59" t="s">
        <v>37</v>
      </c>
      <c r="P12" s="59" t="s">
        <v>37</v>
      </c>
      <c r="Q12" s="166" t="s">
        <v>922</v>
      </c>
      <c r="R12"/>
    </row>
    <row r="13" spans="1:18" s="12" customFormat="1" ht="65">
      <c r="A13" s="248"/>
      <c r="B13" s="167">
        <v>2022</v>
      </c>
      <c r="C13" s="100">
        <v>200000</v>
      </c>
      <c r="D13" s="102">
        <v>0</v>
      </c>
      <c r="E13" s="102">
        <v>200000</v>
      </c>
      <c r="F13" s="59">
        <v>138</v>
      </c>
      <c r="G13" s="102">
        <v>1449.2753623188405</v>
      </c>
      <c r="H13" s="166" t="s">
        <v>920</v>
      </c>
      <c r="I13" s="127" t="s">
        <v>895</v>
      </c>
      <c r="J13" s="127" t="s">
        <v>896</v>
      </c>
      <c r="K13" s="166" t="s">
        <v>37</v>
      </c>
      <c r="L13" s="59" t="s">
        <v>857</v>
      </c>
      <c r="M13" s="59" t="s">
        <v>858</v>
      </c>
      <c r="N13" s="59" t="s">
        <v>37</v>
      </c>
      <c r="O13" s="59" t="s">
        <v>37</v>
      </c>
      <c r="P13" s="59" t="s">
        <v>37</v>
      </c>
      <c r="Q13" s="166" t="s">
        <v>922</v>
      </c>
      <c r="R13"/>
    </row>
    <row r="14" spans="1:18" s="12" customFormat="1" ht="65">
      <c r="A14" s="248"/>
      <c r="B14" s="167" t="s">
        <v>861</v>
      </c>
      <c r="C14" s="100">
        <v>600000</v>
      </c>
      <c r="D14" s="102">
        <v>0</v>
      </c>
      <c r="E14" s="102">
        <v>600000</v>
      </c>
      <c r="F14" s="59">
        <v>414</v>
      </c>
      <c r="G14" s="102">
        <v>1449.2753623188405</v>
      </c>
      <c r="H14" s="166" t="s">
        <v>920</v>
      </c>
      <c r="I14" s="127" t="s">
        <v>895</v>
      </c>
      <c r="J14" s="127" t="s">
        <v>896</v>
      </c>
      <c r="K14" s="166" t="s">
        <v>37</v>
      </c>
      <c r="L14" s="59" t="s">
        <v>857</v>
      </c>
      <c r="M14" s="59" t="s">
        <v>858</v>
      </c>
      <c r="N14" s="59" t="s">
        <v>37</v>
      </c>
      <c r="O14" s="59" t="s">
        <v>37</v>
      </c>
      <c r="P14" s="59" t="s">
        <v>37</v>
      </c>
      <c r="Q14" s="166" t="s">
        <v>922</v>
      </c>
      <c r="R14"/>
    </row>
    <row r="15" spans="1:18" ht="156">
      <c r="A15" s="248" t="s">
        <v>923</v>
      </c>
      <c r="B15" s="167" t="s">
        <v>855</v>
      </c>
      <c r="C15" s="59" t="s">
        <v>37</v>
      </c>
      <c r="D15" s="59" t="s">
        <v>37</v>
      </c>
      <c r="E15" s="59" t="s">
        <v>37</v>
      </c>
      <c r="F15" s="53">
        <v>107088</v>
      </c>
      <c r="G15" s="59" t="s">
        <v>37</v>
      </c>
      <c r="H15" s="105" t="s">
        <v>924</v>
      </c>
      <c r="I15" s="127" t="s">
        <v>873</v>
      </c>
      <c r="J15" s="127" t="s">
        <v>874</v>
      </c>
      <c r="K15" s="166" t="s">
        <v>37</v>
      </c>
      <c r="L15" s="59" t="s">
        <v>869</v>
      </c>
      <c r="M15" s="166" t="s">
        <v>37</v>
      </c>
      <c r="N15" s="59" t="s">
        <v>879</v>
      </c>
      <c r="O15" s="59" t="s">
        <v>37</v>
      </c>
      <c r="P15" s="59" t="s">
        <v>37</v>
      </c>
      <c r="Q15" s="166" t="s">
        <v>925</v>
      </c>
    </row>
    <row r="16" spans="1:18" ht="156">
      <c r="A16" s="248"/>
      <c r="B16" s="167" t="s">
        <v>860</v>
      </c>
      <c r="C16" s="100" t="s">
        <v>37</v>
      </c>
      <c r="D16" s="100" t="s">
        <v>37</v>
      </c>
      <c r="E16" s="100" t="s">
        <v>37</v>
      </c>
      <c r="F16" s="53">
        <v>107088</v>
      </c>
      <c r="G16" s="102" t="s">
        <v>37</v>
      </c>
      <c r="H16" s="105" t="s">
        <v>924</v>
      </c>
      <c r="I16" s="127" t="s">
        <v>873</v>
      </c>
      <c r="J16" s="127" t="s">
        <v>874</v>
      </c>
      <c r="K16" s="166" t="s">
        <v>37</v>
      </c>
      <c r="L16" s="59" t="s">
        <v>869</v>
      </c>
      <c r="M16" s="166" t="s">
        <v>37</v>
      </c>
      <c r="N16" s="59" t="s">
        <v>879</v>
      </c>
      <c r="O16" s="59" t="s">
        <v>37</v>
      </c>
      <c r="P16" s="59" t="s">
        <v>37</v>
      </c>
      <c r="Q16" s="166" t="s">
        <v>925</v>
      </c>
    </row>
    <row r="17" spans="1:17" ht="156">
      <c r="A17" s="248"/>
      <c r="B17" s="167">
        <v>2020</v>
      </c>
      <c r="C17" s="100" t="s">
        <v>37</v>
      </c>
      <c r="D17" s="100" t="s">
        <v>37</v>
      </c>
      <c r="E17" s="100" t="s">
        <v>37</v>
      </c>
      <c r="F17" s="53">
        <v>107088</v>
      </c>
      <c r="G17" s="102" t="s">
        <v>37</v>
      </c>
      <c r="H17" s="105" t="s">
        <v>924</v>
      </c>
      <c r="I17" s="127" t="s">
        <v>873</v>
      </c>
      <c r="J17" s="127" t="s">
        <v>874</v>
      </c>
      <c r="K17" s="166" t="s">
        <v>37</v>
      </c>
      <c r="L17" s="59" t="s">
        <v>869</v>
      </c>
      <c r="M17" s="166" t="s">
        <v>37</v>
      </c>
      <c r="N17" s="59" t="s">
        <v>879</v>
      </c>
      <c r="O17" s="59" t="s">
        <v>37</v>
      </c>
      <c r="P17" s="59" t="s">
        <v>37</v>
      </c>
      <c r="Q17" s="166" t="s">
        <v>925</v>
      </c>
    </row>
    <row r="18" spans="1:17" ht="156">
      <c r="A18" s="248"/>
      <c r="B18" s="167">
        <v>2021</v>
      </c>
      <c r="C18" s="100" t="s">
        <v>37</v>
      </c>
      <c r="D18" s="100" t="s">
        <v>37</v>
      </c>
      <c r="E18" s="100" t="s">
        <v>37</v>
      </c>
      <c r="F18" s="53">
        <v>107088</v>
      </c>
      <c r="G18" s="102" t="s">
        <v>37</v>
      </c>
      <c r="H18" s="105" t="s">
        <v>924</v>
      </c>
      <c r="I18" s="127" t="s">
        <v>873</v>
      </c>
      <c r="J18" s="127" t="s">
        <v>874</v>
      </c>
      <c r="K18" s="166" t="s">
        <v>37</v>
      </c>
      <c r="L18" s="59" t="s">
        <v>869</v>
      </c>
      <c r="M18" s="166" t="s">
        <v>37</v>
      </c>
      <c r="N18" s="59" t="s">
        <v>879</v>
      </c>
      <c r="O18" s="59" t="s">
        <v>37</v>
      </c>
      <c r="P18" s="59" t="s">
        <v>37</v>
      </c>
      <c r="Q18" s="166" t="s">
        <v>925</v>
      </c>
    </row>
    <row r="19" spans="1:17" ht="156">
      <c r="A19" s="248"/>
      <c r="B19" s="167">
        <v>2022</v>
      </c>
      <c r="C19" s="100" t="s">
        <v>37</v>
      </c>
      <c r="D19" s="100" t="s">
        <v>37</v>
      </c>
      <c r="E19" s="100" t="s">
        <v>37</v>
      </c>
      <c r="F19" s="53">
        <v>107088</v>
      </c>
      <c r="G19" s="102" t="s">
        <v>37</v>
      </c>
      <c r="H19" s="105" t="s">
        <v>924</v>
      </c>
      <c r="I19" s="127" t="s">
        <v>873</v>
      </c>
      <c r="J19" s="127" t="s">
        <v>874</v>
      </c>
      <c r="K19" s="166" t="s">
        <v>37</v>
      </c>
      <c r="L19" s="59" t="s">
        <v>869</v>
      </c>
      <c r="M19" s="166" t="s">
        <v>37</v>
      </c>
      <c r="N19" s="59" t="s">
        <v>879</v>
      </c>
      <c r="O19" s="59" t="s">
        <v>37</v>
      </c>
      <c r="P19" s="59" t="s">
        <v>37</v>
      </c>
      <c r="Q19" s="166" t="s">
        <v>925</v>
      </c>
    </row>
    <row r="20" spans="1:17" ht="156">
      <c r="A20" s="248"/>
      <c r="B20" s="167" t="s">
        <v>861</v>
      </c>
      <c r="C20" s="100" t="s">
        <v>37</v>
      </c>
      <c r="D20" s="100" t="s">
        <v>37</v>
      </c>
      <c r="E20" s="100" t="s">
        <v>37</v>
      </c>
      <c r="F20" s="104">
        <v>321264</v>
      </c>
      <c r="G20" s="102" t="s">
        <v>37</v>
      </c>
      <c r="H20" s="105" t="s">
        <v>924</v>
      </c>
      <c r="I20" s="127" t="s">
        <v>873</v>
      </c>
      <c r="J20" s="127" t="s">
        <v>874</v>
      </c>
      <c r="K20" s="166" t="s">
        <v>37</v>
      </c>
      <c r="L20" s="59" t="s">
        <v>869</v>
      </c>
      <c r="M20" s="166" t="s">
        <v>37</v>
      </c>
      <c r="N20" s="59" t="s">
        <v>879</v>
      </c>
      <c r="O20" s="59" t="s">
        <v>37</v>
      </c>
      <c r="P20" s="59" t="s">
        <v>37</v>
      </c>
      <c r="Q20" s="166" t="s">
        <v>925</v>
      </c>
    </row>
    <row r="21" spans="1:17" ht="114" customHeight="1">
      <c r="A21" s="248" t="s">
        <v>926</v>
      </c>
      <c r="B21" s="167" t="s">
        <v>855</v>
      </c>
      <c r="C21" s="100" t="s">
        <v>37</v>
      </c>
      <c r="D21" s="100" t="s">
        <v>37</v>
      </c>
      <c r="E21" s="100" t="s">
        <v>37</v>
      </c>
      <c r="F21" s="59" t="s">
        <v>37</v>
      </c>
      <c r="G21" s="102" t="s">
        <v>37</v>
      </c>
      <c r="H21" s="166" t="s">
        <v>920</v>
      </c>
      <c r="I21" s="127" t="s">
        <v>873</v>
      </c>
      <c r="J21" s="127" t="s">
        <v>874</v>
      </c>
      <c r="K21" s="166" t="s">
        <v>37</v>
      </c>
      <c r="L21" s="59" t="s">
        <v>37</v>
      </c>
      <c r="M21" s="59" t="s">
        <v>37</v>
      </c>
      <c r="N21" s="59" t="s">
        <v>37</v>
      </c>
      <c r="O21" s="59" t="s">
        <v>37</v>
      </c>
      <c r="P21" s="59" t="s">
        <v>37</v>
      </c>
      <c r="Q21" s="166" t="s">
        <v>927</v>
      </c>
    </row>
    <row r="22" spans="1:17" ht="114" customHeight="1">
      <c r="A22" s="248"/>
      <c r="B22" s="167" t="s">
        <v>860</v>
      </c>
      <c r="C22" s="100" t="s">
        <v>37</v>
      </c>
      <c r="D22" s="100" t="s">
        <v>37</v>
      </c>
      <c r="E22" s="100" t="s">
        <v>37</v>
      </c>
      <c r="F22" s="59" t="s">
        <v>37</v>
      </c>
      <c r="G22" s="102" t="s">
        <v>37</v>
      </c>
      <c r="H22" s="166" t="s">
        <v>920</v>
      </c>
      <c r="I22" s="127" t="s">
        <v>873</v>
      </c>
      <c r="J22" s="127" t="s">
        <v>874</v>
      </c>
      <c r="K22" s="166" t="s">
        <v>37</v>
      </c>
      <c r="L22" s="59" t="s">
        <v>37</v>
      </c>
      <c r="M22" s="59" t="s">
        <v>37</v>
      </c>
      <c r="N22" s="59" t="s">
        <v>37</v>
      </c>
      <c r="O22" s="59" t="s">
        <v>37</v>
      </c>
      <c r="P22" s="59" t="s">
        <v>37</v>
      </c>
      <c r="Q22" s="166" t="s">
        <v>927</v>
      </c>
    </row>
    <row r="23" spans="1:17" ht="78">
      <c r="A23" s="248"/>
      <c r="B23" s="167">
        <v>2020</v>
      </c>
      <c r="C23" s="100">
        <v>2586816.1425766787</v>
      </c>
      <c r="D23" s="100">
        <v>0</v>
      </c>
      <c r="E23" s="100">
        <v>2586816.1425766787</v>
      </c>
      <c r="F23" s="59" t="s">
        <v>37</v>
      </c>
      <c r="G23" s="102" t="s">
        <v>37</v>
      </c>
      <c r="H23" s="166" t="s">
        <v>920</v>
      </c>
      <c r="I23" s="127" t="s">
        <v>873</v>
      </c>
      <c r="J23" s="127" t="s">
        <v>874</v>
      </c>
      <c r="K23" s="166" t="s">
        <v>37</v>
      </c>
      <c r="L23" s="59" t="s">
        <v>869</v>
      </c>
      <c r="M23" s="59" t="s">
        <v>37</v>
      </c>
      <c r="N23" s="59" t="s">
        <v>879</v>
      </c>
      <c r="O23" s="59" t="s">
        <v>37</v>
      </c>
      <c r="P23" s="59" t="s">
        <v>37</v>
      </c>
      <c r="Q23" s="166" t="s">
        <v>928</v>
      </c>
    </row>
    <row r="24" spans="1:17" ht="78">
      <c r="A24" s="248"/>
      <c r="B24" s="167">
        <v>2021</v>
      </c>
      <c r="C24" s="103">
        <v>3684718.2715778118</v>
      </c>
      <c r="D24" s="100">
        <v>0</v>
      </c>
      <c r="E24" s="100">
        <v>3684718.2715778118</v>
      </c>
      <c r="F24" s="59" t="s">
        <v>37</v>
      </c>
      <c r="G24" s="102" t="s">
        <v>37</v>
      </c>
      <c r="H24" s="166" t="s">
        <v>920</v>
      </c>
      <c r="I24" s="127" t="s">
        <v>873</v>
      </c>
      <c r="J24" s="127" t="s">
        <v>874</v>
      </c>
      <c r="K24" s="166" t="s">
        <v>37</v>
      </c>
      <c r="L24" s="59" t="s">
        <v>869</v>
      </c>
      <c r="M24" s="59" t="s">
        <v>37</v>
      </c>
      <c r="N24" s="59" t="s">
        <v>879</v>
      </c>
      <c r="O24" s="59" t="s">
        <v>37</v>
      </c>
      <c r="P24" s="59" t="s">
        <v>37</v>
      </c>
      <c r="Q24" s="166" t="s">
        <v>928</v>
      </c>
    </row>
    <row r="25" spans="1:17" ht="78">
      <c r="A25" s="248"/>
      <c r="B25" s="167">
        <v>2022</v>
      </c>
      <c r="C25" s="59" t="s">
        <v>37</v>
      </c>
      <c r="D25" s="59" t="s">
        <v>37</v>
      </c>
      <c r="E25" s="59" t="s">
        <v>37</v>
      </c>
      <c r="F25" s="59" t="s">
        <v>37</v>
      </c>
      <c r="G25" s="102" t="s">
        <v>37</v>
      </c>
      <c r="H25" s="166" t="s">
        <v>920</v>
      </c>
      <c r="I25" s="127" t="s">
        <v>873</v>
      </c>
      <c r="J25" s="127" t="s">
        <v>874</v>
      </c>
      <c r="K25" s="166" t="s">
        <v>37</v>
      </c>
      <c r="L25" s="59" t="s">
        <v>869</v>
      </c>
      <c r="M25" s="59" t="s">
        <v>37</v>
      </c>
      <c r="N25" s="59" t="s">
        <v>879</v>
      </c>
      <c r="O25" s="59" t="s">
        <v>37</v>
      </c>
      <c r="P25" s="59" t="s">
        <v>37</v>
      </c>
      <c r="Q25" s="166" t="s">
        <v>929</v>
      </c>
    </row>
    <row r="26" spans="1:17" ht="78">
      <c r="A26" s="248"/>
      <c r="B26" s="167" t="s">
        <v>861</v>
      </c>
      <c r="C26" s="100">
        <v>6271534.4141544905</v>
      </c>
      <c r="D26" s="100">
        <v>0</v>
      </c>
      <c r="E26" s="100">
        <v>6271534.4141544905</v>
      </c>
      <c r="F26" s="59" t="s">
        <v>37</v>
      </c>
      <c r="G26" s="102" t="s">
        <v>37</v>
      </c>
      <c r="H26" s="166" t="s">
        <v>920</v>
      </c>
      <c r="I26" s="127" t="s">
        <v>873</v>
      </c>
      <c r="J26" s="127" t="s">
        <v>874</v>
      </c>
      <c r="K26" s="166" t="s">
        <v>37</v>
      </c>
      <c r="L26" s="59" t="s">
        <v>869</v>
      </c>
      <c r="M26" s="59" t="s">
        <v>37</v>
      </c>
      <c r="N26" s="59" t="s">
        <v>879</v>
      </c>
      <c r="O26" s="59" t="s">
        <v>37</v>
      </c>
      <c r="P26" s="59" t="s">
        <v>37</v>
      </c>
      <c r="Q26" s="166" t="s">
        <v>928</v>
      </c>
    </row>
    <row r="27" spans="1:17" ht="108" customHeight="1">
      <c r="A27" s="234" t="s">
        <v>930</v>
      </c>
      <c r="B27" s="167" t="s">
        <v>855</v>
      </c>
      <c r="C27" s="100" t="s">
        <v>37</v>
      </c>
      <c r="D27" s="100" t="s">
        <v>37</v>
      </c>
      <c r="E27" s="100" t="s">
        <v>37</v>
      </c>
      <c r="F27" s="59" t="s">
        <v>37</v>
      </c>
      <c r="G27" s="102" t="s">
        <v>37</v>
      </c>
      <c r="H27" s="166" t="s">
        <v>920</v>
      </c>
      <c r="I27" s="127" t="s">
        <v>873</v>
      </c>
      <c r="J27" s="127" t="s">
        <v>874</v>
      </c>
      <c r="K27" s="166" t="s">
        <v>37</v>
      </c>
      <c r="L27" s="59" t="s">
        <v>37</v>
      </c>
      <c r="M27" s="59" t="s">
        <v>37</v>
      </c>
      <c r="N27" s="59" t="s">
        <v>37</v>
      </c>
      <c r="O27" s="59" t="s">
        <v>37</v>
      </c>
      <c r="P27" s="59" t="s">
        <v>37</v>
      </c>
      <c r="Q27" s="166" t="s">
        <v>931</v>
      </c>
    </row>
    <row r="28" spans="1:17" ht="111.5" customHeight="1">
      <c r="A28" s="234"/>
      <c r="B28" s="167" t="s">
        <v>860</v>
      </c>
      <c r="C28" s="100" t="s">
        <v>37</v>
      </c>
      <c r="D28" s="100" t="s">
        <v>37</v>
      </c>
      <c r="E28" s="100" t="s">
        <v>37</v>
      </c>
      <c r="F28" s="59" t="s">
        <v>37</v>
      </c>
      <c r="G28" s="102" t="s">
        <v>37</v>
      </c>
      <c r="H28" s="166" t="s">
        <v>920</v>
      </c>
      <c r="I28" s="127" t="s">
        <v>873</v>
      </c>
      <c r="J28" s="127" t="s">
        <v>874</v>
      </c>
      <c r="K28" s="166" t="s">
        <v>37</v>
      </c>
      <c r="L28" s="59" t="s">
        <v>37</v>
      </c>
      <c r="M28" s="59" t="s">
        <v>37</v>
      </c>
      <c r="N28" s="59" t="s">
        <v>37</v>
      </c>
      <c r="O28" s="59" t="s">
        <v>37</v>
      </c>
      <c r="P28" s="59" t="s">
        <v>37</v>
      </c>
      <c r="Q28" s="166" t="s">
        <v>931</v>
      </c>
    </row>
    <row r="29" spans="1:17" ht="136.5" customHeight="1">
      <c r="A29" s="234"/>
      <c r="B29" s="167">
        <v>2020</v>
      </c>
      <c r="C29" s="100">
        <v>511228.486675233</v>
      </c>
      <c r="D29" s="100">
        <v>0</v>
      </c>
      <c r="E29" s="100">
        <v>511228.486675233</v>
      </c>
      <c r="F29" s="59">
        <v>1</v>
      </c>
      <c r="G29" s="102">
        <v>511228.486675233</v>
      </c>
      <c r="H29" s="166" t="s">
        <v>920</v>
      </c>
      <c r="I29" s="127" t="s">
        <v>873</v>
      </c>
      <c r="J29" s="127" t="s">
        <v>874</v>
      </c>
      <c r="K29" s="166" t="s">
        <v>37</v>
      </c>
      <c r="L29" s="59" t="s">
        <v>869</v>
      </c>
      <c r="M29" s="98" t="s">
        <v>37</v>
      </c>
      <c r="N29" s="59" t="s">
        <v>879</v>
      </c>
      <c r="O29" s="59" t="s">
        <v>37</v>
      </c>
      <c r="P29" s="59" t="s">
        <v>37</v>
      </c>
      <c r="Q29" s="166" t="s">
        <v>932</v>
      </c>
    </row>
    <row r="30" spans="1:17" ht="136.5" customHeight="1">
      <c r="A30" s="234"/>
      <c r="B30" s="167">
        <v>2021</v>
      </c>
      <c r="C30" s="103">
        <v>724523.25564732251</v>
      </c>
      <c r="D30" s="100">
        <v>0</v>
      </c>
      <c r="E30" s="100">
        <v>724523.25564732251</v>
      </c>
      <c r="F30" s="59">
        <v>1</v>
      </c>
      <c r="G30" s="102">
        <v>724523.25564732251</v>
      </c>
      <c r="H30" s="166" t="s">
        <v>920</v>
      </c>
      <c r="I30" s="127" t="s">
        <v>873</v>
      </c>
      <c r="J30" s="127" t="s">
        <v>874</v>
      </c>
      <c r="K30" s="166" t="s">
        <v>37</v>
      </c>
      <c r="L30" s="59" t="s">
        <v>869</v>
      </c>
      <c r="M30" s="98" t="s">
        <v>37</v>
      </c>
      <c r="N30" s="59" t="s">
        <v>879</v>
      </c>
      <c r="O30" s="59" t="s">
        <v>37</v>
      </c>
      <c r="P30" s="59" t="s">
        <v>37</v>
      </c>
      <c r="Q30" s="166" t="s">
        <v>933</v>
      </c>
    </row>
    <row r="31" spans="1:17" ht="26">
      <c r="A31" s="234"/>
      <c r="B31" s="167">
        <v>2022</v>
      </c>
      <c r="C31" s="100" t="s">
        <v>587</v>
      </c>
      <c r="D31" s="100" t="s">
        <v>587</v>
      </c>
      <c r="E31" s="100" t="s">
        <v>587</v>
      </c>
      <c r="F31" s="100" t="s">
        <v>587</v>
      </c>
      <c r="G31" s="100" t="s">
        <v>587</v>
      </c>
      <c r="H31" s="105" t="s">
        <v>587</v>
      </c>
      <c r="I31" s="128" t="s">
        <v>587</v>
      </c>
      <c r="J31" s="128" t="s">
        <v>587</v>
      </c>
      <c r="K31" s="105" t="s">
        <v>587</v>
      </c>
      <c r="L31" s="100" t="s">
        <v>587</v>
      </c>
      <c r="M31" s="100" t="s">
        <v>587</v>
      </c>
      <c r="N31" s="100" t="s">
        <v>587</v>
      </c>
      <c r="O31" s="100" t="s">
        <v>587</v>
      </c>
      <c r="P31" s="100" t="s">
        <v>587</v>
      </c>
      <c r="Q31" s="166" t="s">
        <v>934</v>
      </c>
    </row>
    <row r="32" spans="1:17" ht="134" customHeight="1">
      <c r="A32" s="234"/>
      <c r="B32" s="167" t="s">
        <v>861</v>
      </c>
      <c r="C32" s="100">
        <v>1235751.7423225555</v>
      </c>
      <c r="D32" s="100">
        <v>0</v>
      </c>
      <c r="E32" s="100">
        <v>1235751.7423225555</v>
      </c>
      <c r="F32" s="59">
        <v>2</v>
      </c>
      <c r="G32" s="102">
        <v>617875.87116127776</v>
      </c>
      <c r="H32" s="166" t="s">
        <v>920</v>
      </c>
      <c r="I32" s="127" t="s">
        <v>873</v>
      </c>
      <c r="J32" s="127" t="s">
        <v>874</v>
      </c>
      <c r="K32" s="166" t="s">
        <v>37</v>
      </c>
      <c r="L32" s="59" t="s">
        <v>869</v>
      </c>
      <c r="M32" s="98" t="s">
        <v>37</v>
      </c>
      <c r="N32" s="59" t="s">
        <v>879</v>
      </c>
      <c r="O32" s="59" t="s">
        <v>37</v>
      </c>
      <c r="P32" s="59" t="s">
        <v>37</v>
      </c>
      <c r="Q32" s="166" t="s">
        <v>933</v>
      </c>
    </row>
    <row r="33" spans="1:17" ht="115" customHeight="1">
      <c r="A33" s="234" t="s">
        <v>935</v>
      </c>
      <c r="B33" s="167" t="s">
        <v>855</v>
      </c>
      <c r="C33" s="100" t="s">
        <v>37</v>
      </c>
      <c r="D33" s="100" t="s">
        <v>37</v>
      </c>
      <c r="E33" s="100" t="s">
        <v>37</v>
      </c>
      <c r="F33" s="59" t="s">
        <v>37</v>
      </c>
      <c r="G33" s="102" t="s">
        <v>37</v>
      </c>
      <c r="H33" s="166" t="s">
        <v>920</v>
      </c>
      <c r="I33" s="127" t="s">
        <v>873</v>
      </c>
      <c r="J33" s="127" t="s">
        <v>874</v>
      </c>
      <c r="K33" s="166" t="s">
        <v>37</v>
      </c>
      <c r="L33" s="59" t="s">
        <v>869</v>
      </c>
      <c r="M33" s="98" t="s">
        <v>37</v>
      </c>
      <c r="N33" s="59" t="s">
        <v>879</v>
      </c>
      <c r="O33" s="59" t="s">
        <v>37</v>
      </c>
      <c r="P33" s="59" t="s">
        <v>37</v>
      </c>
      <c r="Q33" s="166" t="s">
        <v>931</v>
      </c>
    </row>
    <row r="34" spans="1:17" ht="115" customHeight="1">
      <c r="A34" s="234"/>
      <c r="B34" s="167" t="s">
        <v>860</v>
      </c>
      <c r="C34" s="100" t="s">
        <v>37</v>
      </c>
      <c r="D34" s="100" t="s">
        <v>37</v>
      </c>
      <c r="E34" s="100" t="s">
        <v>37</v>
      </c>
      <c r="F34" s="59" t="s">
        <v>37</v>
      </c>
      <c r="G34" s="102" t="s">
        <v>37</v>
      </c>
      <c r="H34" s="166" t="s">
        <v>920</v>
      </c>
      <c r="I34" s="127" t="s">
        <v>873</v>
      </c>
      <c r="J34" s="127" t="s">
        <v>874</v>
      </c>
      <c r="K34" s="166" t="s">
        <v>37</v>
      </c>
      <c r="L34" s="59" t="s">
        <v>869</v>
      </c>
      <c r="M34" s="98" t="s">
        <v>37</v>
      </c>
      <c r="N34" s="59" t="s">
        <v>879</v>
      </c>
      <c r="O34" s="59" t="s">
        <v>37</v>
      </c>
      <c r="P34" s="59" t="s">
        <v>37</v>
      </c>
      <c r="Q34" s="166" t="s">
        <v>931</v>
      </c>
    </row>
    <row r="35" spans="1:17" ht="78">
      <c r="A35" s="234"/>
      <c r="B35" s="167">
        <v>2020</v>
      </c>
      <c r="C35" s="100">
        <v>408982.7893401864</v>
      </c>
      <c r="D35" s="100">
        <v>0</v>
      </c>
      <c r="E35" s="100">
        <v>408982.7893401864</v>
      </c>
      <c r="F35" s="59">
        <v>1</v>
      </c>
      <c r="G35" s="102">
        <v>408982.7893401864</v>
      </c>
      <c r="H35" s="166" t="s">
        <v>920</v>
      </c>
      <c r="I35" s="127" t="s">
        <v>873</v>
      </c>
      <c r="J35" s="127" t="s">
        <v>874</v>
      </c>
      <c r="K35" s="166" t="s">
        <v>37</v>
      </c>
      <c r="L35" s="59" t="s">
        <v>869</v>
      </c>
      <c r="M35" s="98" t="s">
        <v>37</v>
      </c>
      <c r="N35" s="59" t="s">
        <v>879</v>
      </c>
      <c r="O35" s="59" t="s">
        <v>37</v>
      </c>
      <c r="P35" s="59" t="s">
        <v>37</v>
      </c>
      <c r="Q35" s="166" t="s">
        <v>936</v>
      </c>
    </row>
    <row r="36" spans="1:17" ht="78">
      <c r="A36" s="234"/>
      <c r="B36" s="167">
        <v>2021</v>
      </c>
      <c r="C36" s="103">
        <v>1035033.2223533178</v>
      </c>
      <c r="D36" s="100">
        <v>0</v>
      </c>
      <c r="E36" s="100">
        <v>1035033.2223533178</v>
      </c>
      <c r="F36" s="59">
        <v>1</v>
      </c>
      <c r="G36" s="102">
        <v>1035033.2223533178</v>
      </c>
      <c r="H36" s="166" t="s">
        <v>920</v>
      </c>
      <c r="I36" s="127" t="s">
        <v>873</v>
      </c>
      <c r="J36" s="127" t="s">
        <v>874</v>
      </c>
      <c r="K36" s="166" t="s">
        <v>37</v>
      </c>
      <c r="L36" s="59" t="s">
        <v>869</v>
      </c>
      <c r="M36" s="98" t="s">
        <v>37</v>
      </c>
      <c r="N36" s="59" t="s">
        <v>879</v>
      </c>
      <c r="O36" s="59" t="s">
        <v>37</v>
      </c>
      <c r="P36" s="59" t="s">
        <v>37</v>
      </c>
      <c r="Q36" s="166" t="s">
        <v>936</v>
      </c>
    </row>
    <row r="37" spans="1:17" ht="32" customHeight="1">
      <c r="A37" s="234"/>
      <c r="B37" s="167">
        <v>2022</v>
      </c>
      <c r="C37" s="100" t="s">
        <v>587</v>
      </c>
      <c r="D37" s="100" t="s">
        <v>587</v>
      </c>
      <c r="E37" s="100" t="s">
        <v>587</v>
      </c>
      <c r="F37" s="100" t="s">
        <v>587</v>
      </c>
      <c r="G37" s="100" t="s">
        <v>587</v>
      </c>
      <c r="H37" s="105" t="s">
        <v>587</v>
      </c>
      <c r="I37" s="127" t="s">
        <v>587</v>
      </c>
      <c r="J37" s="127" t="s">
        <v>587</v>
      </c>
      <c r="K37" s="105" t="s">
        <v>587</v>
      </c>
      <c r="L37" s="59" t="s">
        <v>37</v>
      </c>
      <c r="M37" s="98" t="s">
        <v>37</v>
      </c>
      <c r="N37" s="59" t="s">
        <v>879</v>
      </c>
      <c r="O37" s="100" t="s">
        <v>587</v>
      </c>
      <c r="P37" s="100" t="s">
        <v>587</v>
      </c>
      <c r="Q37" s="166" t="s">
        <v>937</v>
      </c>
    </row>
    <row r="38" spans="1:17" ht="78">
      <c r="A38" s="234"/>
      <c r="B38" s="167" t="s">
        <v>861</v>
      </c>
      <c r="C38" s="100">
        <v>1444016.0116935042</v>
      </c>
      <c r="D38" s="100">
        <v>0</v>
      </c>
      <c r="E38" s="100">
        <v>1444016.0116935042</v>
      </c>
      <c r="F38" s="59">
        <v>2</v>
      </c>
      <c r="G38" s="102">
        <v>722008.00584675209</v>
      </c>
      <c r="H38" s="166" t="s">
        <v>920</v>
      </c>
      <c r="I38" s="127" t="s">
        <v>873</v>
      </c>
      <c r="J38" s="127" t="s">
        <v>874</v>
      </c>
      <c r="K38" s="166" t="s">
        <v>37</v>
      </c>
      <c r="L38" s="59" t="s">
        <v>869</v>
      </c>
      <c r="M38" s="98" t="s">
        <v>37</v>
      </c>
      <c r="N38" s="59" t="s">
        <v>879</v>
      </c>
      <c r="O38" s="59" t="s">
        <v>37</v>
      </c>
      <c r="P38" s="59" t="s">
        <v>37</v>
      </c>
      <c r="Q38" s="166" t="s">
        <v>936</v>
      </c>
    </row>
    <row r="39" spans="1:17">
      <c r="A39" s="248" t="s">
        <v>938</v>
      </c>
      <c r="B39" s="167" t="s">
        <v>855</v>
      </c>
      <c r="C39" s="102" t="s">
        <v>37</v>
      </c>
      <c r="D39" s="102" t="s">
        <v>37</v>
      </c>
      <c r="E39" s="102" t="s">
        <v>37</v>
      </c>
      <c r="F39" s="59" t="s">
        <v>37</v>
      </c>
      <c r="G39" s="102" t="s">
        <v>37</v>
      </c>
      <c r="H39" s="105" t="s">
        <v>37</v>
      </c>
      <c r="I39" s="128" t="s">
        <v>37</v>
      </c>
      <c r="J39" s="128" t="s">
        <v>37</v>
      </c>
      <c r="K39" s="105" t="s">
        <v>37</v>
      </c>
      <c r="L39" s="59" t="s">
        <v>37</v>
      </c>
      <c r="M39" s="59" t="s">
        <v>37</v>
      </c>
      <c r="N39" s="59" t="s">
        <v>37</v>
      </c>
      <c r="O39" s="59" t="s">
        <v>37</v>
      </c>
      <c r="P39" s="59" t="s">
        <v>37</v>
      </c>
      <c r="Q39" s="98" t="s">
        <v>939</v>
      </c>
    </row>
    <row r="40" spans="1:17">
      <c r="A40" s="248"/>
      <c r="B40" s="167" t="s">
        <v>860</v>
      </c>
      <c r="C40" s="102" t="s">
        <v>37</v>
      </c>
      <c r="D40" s="102" t="s">
        <v>37</v>
      </c>
      <c r="E40" s="102" t="s">
        <v>37</v>
      </c>
      <c r="F40" s="59" t="s">
        <v>37</v>
      </c>
      <c r="G40" s="102" t="s">
        <v>37</v>
      </c>
      <c r="H40" s="105" t="s">
        <v>37</v>
      </c>
      <c r="I40" s="128" t="s">
        <v>37</v>
      </c>
      <c r="J40" s="128" t="s">
        <v>37</v>
      </c>
      <c r="K40" s="105" t="s">
        <v>37</v>
      </c>
      <c r="L40" s="59" t="s">
        <v>37</v>
      </c>
      <c r="M40" s="59" t="s">
        <v>37</v>
      </c>
      <c r="N40" s="59" t="s">
        <v>37</v>
      </c>
      <c r="O40" s="59" t="s">
        <v>37</v>
      </c>
      <c r="P40" s="59" t="s">
        <v>37</v>
      </c>
      <c r="Q40" s="98" t="s">
        <v>939</v>
      </c>
    </row>
    <row r="41" spans="1:17" ht="91">
      <c r="A41" s="248"/>
      <c r="B41" s="167">
        <v>2020</v>
      </c>
      <c r="C41" s="100">
        <v>511228.486675233</v>
      </c>
      <c r="D41" s="100">
        <v>0</v>
      </c>
      <c r="E41" s="100">
        <v>511228.486675233</v>
      </c>
      <c r="F41" s="59">
        <v>5</v>
      </c>
      <c r="G41" s="102">
        <v>102245.6973350466</v>
      </c>
      <c r="H41" s="105" t="s">
        <v>889</v>
      </c>
      <c r="I41" s="127" t="s">
        <v>873</v>
      </c>
      <c r="J41" s="127" t="s">
        <v>874</v>
      </c>
      <c r="K41" s="166" t="s">
        <v>37</v>
      </c>
      <c r="L41" s="59" t="s">
        <v>869</v>
      </c>
      <c r="M41" s="59" t="s">
        <v>37</v>
      </c>
      <c r="N41" s="59" t="s">
        <v>879</v>
      </c>
      <c r="O41" s="59" t="s">
        <v>37</v>
      </c>
      <c r="P41" s="59" t="s">
        <v>37</v>
      </c>
      <c r="Q41" s="166" t="s">
        <v>940</v>
      </c>
    </row>
    <row r="42" spans="1:17" ht="26">
      <c r="A42" s="248"/>
      <c r="B42" s="167">
        <v>2021</v>
      </c>
      <c r="C42" s="59" t="s">
        <v>587</v>
      </c>
      <c r="D42" s="59" t="s">
        <v>587</v>
      </c>
      <c r="E42" s="59" t="s">
        <v>587</v>
      </c>
      <c r="F42" s="59" t="s">
        <v>587</v>
      </c>
      <c r="G42" s="59" t="s">
        <v>587</v>
      </c>
      <c r="H42" s="59" t="s">
        <v>587</v>
      </c>
      <c r="I42" s="129" t="s">
        <v>587</v>
      </c>
      <c r="J42" s="129" t="s">
        <v>587</v>
      </c>
      <c r="K42" s="166" t="s">
        <v>587</v>
      </c>
      <c r="L42" s="59" t="s">
        <v>587</v>
      </c>
      <c r="M42" s="59" t="s">
        <v>587</v>
      </c>
      <c r="N42" s="59" t="s">
        <v>587</v>
      </c>
      <c r="O42" s="59" t="s">
        <v>587</v>
      </c>
      <c r="P42" s="59" t="s">
        <v>587</v>
      </c>
      <c r="Q42" s="166" t="s">
        <v>941</v>
      </c>
    </row>
    <row r="43" spans="1:17" ht="26">
      <c r="A43" s="248"/>
      <c r="B43" s="167">
        <v>2022</v>
      </c>
      <c r="C43" s="59" t="s">
        <v>587</v>
      </c>
      <c r="D43" s="59" t="s">
        <v>587</v>
      </c>
      <c r="E43" s="59" t="s">
        <v>587</v>
      </c>
      <c r="F43" s="59" t="s">
        <v>587</v>
      </c>
      <c r="G43" s="59" t="s">
        <v>587</v>
      </c>
      <c r="H43" s="59" t="s">
        <v>587</v>
      </c>
      <c r="I43" s="129" t="s">
        <v>587</v>
      </c>
      <c r="J43" s="129" t="s">
        <v>587</v>
      </c>
      <c r="K43" s="166" t="s">
        <v>587</v>
      </c>
      <c r="L43" s="59" t="s">
        <v>587</v>
      </c>
      <c r="M43" s="59" t="s">
        <v>587</v>
      </c>
      <c r="N43" s="59" t="s">
        <v>587</v>
      </c>
      <c r="O43" s="59" t="s">
        <v>587</v>
      </c>
      <c r="P43" s="59" t="s">
        <v>587</v>
      </c>
      <c r="Q43" s="166" t="s">
        <v>941</v>
      </c>
    </row>
    <row r="44" spans="1:17" ht="91">
      <c r="A44" s="248"/>
      <c r="B44" s="167" t="s">
        <v>861</v>
      </c>
      <c r="C44" s="102">
        <v>511228.486675233</v>
      </c>
      <c r="D44" s="102">
        <v>0</v>
      </c>
      <c r="E44" s="102">
        <v>511228.486675233</v>
      </c>
      <c r="F44" s="59">
        <v>5</v>
      </c>
      <c r="G44" s="102">
        <v>102245.6973350466</v>
      </c>
      <c r="H44" s="105" t="s">
        <v>889</v>
      </c>
      <c r="I44" s="127" t="s">
        <v>873</v>
      </c>
      <c r="J44" s="127" t="s">
        <v>587</v>
      </c>
      <c r="K44" s="166" t="s">
        <v>37</v>
      </c>
      <c r="L44" s="59" t="s">
        <v>869</v>
      </c>
      <c r="M44" s="59" t="s">
        <v>37</v>
      </c>
      <c r="N44" s="59" t="s">
        <v>879</v>
      </c>
      <c r="O44" s="59" t="s">
        <v>37</v>
      </c>
      <c r="P44" s="59" t="s">
        <v>37</v>
      </c>
      <c r="Q44" s="166" t="s">
        <v>940</v>
      </c>
    </row>
    <row r="45" spans="1:17">
      <c r="A45" s="234" t="s">
        <v>942</v>
      </c>
      <c r="B45" s="167" t="s">
        <v>855</v>
      </c>
      <c r="C45" s="102" t="s">
        <v>37</v>
      </c>
      <c r="D45" s="102" t="s">
        <v>37</v>
      </c>
      <c r="E45" s="102" t="s">
        <v>37</v>
      </c>
      <c r="F45" s="59" t="s">
        <v>37</v>
      </c>
      <c r="G45" s="102" t="s">
        <v>37</v>
      </c>
      <c r="H45" s="105" t="s">
        <v>37</v>
      </c>
      <c r="I45" s="128" t="s">
        <v>37</v>
      </c>
      <c r="J45" s="128" t="s">
        <v>37</v>
      </c>
      <c r="K45" s="105" t="s">
        <v>37</v>
      </c>
      <c r="L45" s="59" t="s">
        <v>37</v>
      </c>
      <c r="M45" s="59" t="s">
        <v>37</v>
      </c>
      <c r="N45" s="59" t="s">
        <v>37</v>
      </c>
      <c r="O45" s="59" t="s">
        <v>37</v>
      </c>
      <c r="P45" s="59" t="s">
        <v>37</v>
      </c>
      <c r="Q45" s="98" t="s">
        <v>943</v>
      </c>
    </row>
    <row r="46" spans="1:17">
      <c r="A46" s="234"/>
      <c r="B46" s="167" t="s">
        <v>860</v>
      </c>
      <c r="C46" s="102" t="s">
        <v>37</v>
      </c>
      <c r="D46" s="102" t="s">
        <v>37</v>
      </c>
      <c r="E46" s="102" t="s">
        <v>37</v>
      </c>
      <c r="F46" s="59" t="s">
        <v>37</v>
      </c>
      <c r="G46" s="102" t="s">
        <v>37</v>
      </c>
      <c r="H46" s="105" t="s">
        <v>37</v>
      </c>
      <c r="I46" s="128" t="s">
        <v>37</v>
      </c>
      <c r="J46" s="128" t="s">
        <v>37</v>
      </c>
      <c r="K46" s="105" t="s">
        <v>37</v>
      </c>
      <c r="L46" s="59" t="s">
        <v>37</v>
      </c>
      <c r="M46" s="59" t="s">
        <v>37</v>
      </c>
      <c r="N46" s="59" t="s">
        <v>37</v>
      </c>
      <c r="O46" s="59" t="s">
        <v>37</v>
      </c>
      <c r="P46" s="59" t="s">
        <v>37</v>
      </c>
      <c r="Q46" s="98" t="s">
        <v>943</v>
      </c>
    </row>
    <row r="47" spans="1:17" ht="78">
      <c r="A47" s="234"/>
      <c r="B47" s="167">
        <v>2020</v>
      </c>
      <c r="C47" s="100">
        <v>306737.09200513997</v>
      </c>
      <c r="D47" s="100">
        <v>0</v>
      </c>
      <c r="E47" s="100">
        <v>306737.09200513997</v>
      </c>
      <c r="F47" s="98">
        <v>2</v>
      </c>
      <c r="G47" s="102">
        <v>153368.54600256999</v>
      </c>
      <c r="H47" s="166" t="s">
        <v>920</v>
      </c>
      <c r="I47" s="127" t="s">
        <v>873</v>
      </c>
      <c r="J47" s="127" t="s">
        <v>874</v>
      </c>
      <c r="K47" s="166" t="s">
        <v>37</v>
      </c>
      <c r="L47" s="59" t="s">
        <v>869</v>
      </c>
      <c r="M47" s="59" t="s">
        <v>37</v>
      </c>
      <c r="N47" s="59" t="s">
        <v>879</v>
      </c>
      <c r="O47" s="59" t="s">
        <v>37</v>
      </c>
      <c r="P47" s="59" t="s">
        <v>37</v>
      </c>
      <c r="Q47" s="166" t="s">
        <v>944</v>
      </c>
    </row>
    <row r="48" spans="1:17" ht="26">
      <c r="A48" s="234"/>
      <c r="B48" s="167">
        <v>2021</v>
      </c>
      <c r="C48" s="102" t="s">
        <v>587</v>
      </c>
      <c r="D48" s="102" t="s">
        <v>587</v>
      </c>
      <c r="E48" s="102" t="s">
        <v>587</v>
      </c>
      <c r="F48" s="102" t="s">
        <v>587</v>
      </c>
      <c r="G48" s="102" t="s">
        <v>587</v>
      </c>
      <c r="H48" s="106" t="s">
        <v>587</v>
      </c>
      <c r="I48" s="129" t="s">
        <v>587</v>
      </c>
      <c r="J48" s="129" t="s">
        <v>587</v>
      </c>
      <c r="K48" s="106" t="s">
        <v>587</v>
      </c>
      <c r="L48" s="106" t="s">
        <v>587</v>
      </c>
      <c r="M48" s="106" t="s">
        <v>587</v>
      </c>
      <c r="N48" s="106" t="s">
        <v>587</v>
      </c>
      <c r="O48" s="106" t="s">
        <v>587</v>
      </c>
      <c r="P48" s="106" t="s">
        <v>587</v>
      </c>
      <c r="Q48" s="98" t="s">
        <v>945</v>
      </c>
    </row>
    <row r="49" spans="1:18" ht="26">
      <c r="A49" s="234"/>
      <c r="B49" s="167">
        <v>2022</v>
      </c>
      <c r="C49" s="102" t="s">
        <v>587</v>
      </c>
      <c r="D49" s="102" t="s">
        <v>587</v>
      </c>
      <c r="E49" s="102" t="s">
        <v>587</v>
      </c>
      <c r="F49" s="102" t="s">
        <v>587</v>
      </c>
      <c r="G49" s="102" t="s">
        <v>587</v>
      </c>
      <c r="H49" s="106" t="s">
        <v>587</v>
      </c>
      <c r="I49" s="129" t="s">
        <v>587</v>
      </c>
      <c r="J49" s="129" t="s">
        <v>587</v>
      </c>
      <c r="K49" s="106" t="s">
        <v>587</v>
      </c>
      <c r="L49" s="106" t="s">
        <v>587</v>
      </c>
      <c r="M49" s="106" t="s">
        <v>587</v>
      </c>
      <c r="N49" s="106" t="s">
        <v>587</v>
      </c>
      <c r="O49" s="106" t="s">
        <v>587</v>
      </c>
      <c r="P49" s="106" t="s">
        <v>587</v>
      </c>
      <c r="Q49" s="98" t="s">
        <v>946</v>
      </c>
    </row>
    <row r="50" spans="1:18" ht="78">
      <c r="A50" s="234"/>
      <c r="B50" s="167" t="s">
        <v>861</v>
      </c>
      <c r="C50" s="102">
        <v>306737.09200513997</v>
      </c>
      <c r="D50" s="102">
        <v>0</v>
      </c>
      <c r="E50" s="102">
        <v>306737.09200513997</v>
      </c>
      <c r="F50" s="186">
        <v>2</v>
      </c>
      <c r="G50" s="102">
        <v>153368.54600256999</v>
      </c>
      <c r="H50" s="166" t="s">
        <v>920</v>
      </c>
      <c r="I50" s="127" t="s">
        <v>873</v>
      </c>
      <c r="J50" s="127" t="s">
        <v>874</v>
      </c>
      <c r="K50" s="166" t="s">
        <v>37</v>
      </c>
      <c r="L50" s="59" t="s">
        <v>869</v>
      </c>
      <c r="M50" s="59" t="s">
        <v>37</v>
      </c>
      <c r="N50" s="59" t="s">
        <v>879</v>
      </c>
      <c r="O50" s="59" t="s">
        <v>37</v>
      </c>
      <c r="P50" s="59" t="s">
        <v>37</v>
      </c>
      <c r="Q50" s="166" t="s">
        <v>944</v>
      </c>
    </row>
    <row r="51" spans="1:18" s="10" customFormat="1" ht="65">
      <c r="A51" s="248" t="s">
        <v>947</v>
      </c>
      <c r="B51" s="167" t="s">
        <v>855</v>
      </c>
      <c r="C51" s="100">
        <v>1094614.247</v>
      </c>
      <c r="D51" s="100">
        <v>1094614.247</v>
      </c>
      <c r="E51" s="100">
        <v>0</v>
      </c>
      <c r="F51" s="59">
        <v>8</v>
      </c>
      <c r="G51" s="102">
        <v>136826.780875</v>
      </c>
      <c r="H51" s="166" t="s">
        <v>920</v>
      </c>
      <c r="I51" s="127" t="s">
        <v>895</v>
      </c>
      <c r="J51" s="127" t="s">
        <v>896</v>
      </c>
      <c r="K51" s="166" t="s">
        <v>37</v>
      </c>
      <c r="L51" s="59" t="s">
        <v>857</v>
      </c>
      <c r="M51" s="59" t="s">
        <v>858</v>
      </c>
      <c r="N51" s="59" t="s">
        <v>37</v>
      </c>
      <c r="O51" s="59" t="s">
        <v>37</v>
      </c>
      <c r="P51" s="59" t="s">
        <v>37</v>
      </c>
      <c r="Q51" s="166" t="s">
        <v>921</v>
      </c>
      <c r="R51"/>
    </row>
    <row r="52" spans="1:18" s="10" customFormat="1" ht="65">
      <c r="A52" s="248"/>
      <c r="B52" s="167" t="s">
        <v>860</v>
      </c>
      <c r="C52" s="100">
        <v>1094614.247</v>
      </c>
      <c r="D52" s="100">
        <v>1094614.247</v>
      </c>
      <c r="E52" s="100">
        <v>0</v>
      </c>
      <c r="F52" s="59">
        <v>8</v>
      </c>
      <c r="G52" s="102">
        <v>136826.780875</v>
      </c>
      <c r="H52" s="166" t="s">
        <v>920</v>
      </c>
      <c r="I52" s="127" t="s">
        <v>895</v>
      </c>
      <c r="J52" s="127" t="s">
        <v>896</v>
      </c>
      <c r="K52" s="166" t="s">
        <v>37</v>
      </c>
      <c r="L52" s="59" t="s">
        <v>857</v>
      </c>
      <c r="M52" s="59" t="s">
        <v>858</v>
      </c>
      <c r="N52" s="59" t="s">
        <v>37</v>
      </c>
      <c r="O52" s="59" t="s">
        <v>37</v>
      </c>
      <c r="P52" s="59" t="s">
        <v>37</v>
      </c>
      <c r="Q52" s="166" t="s">
        <v>921</v>
      </c>
      <c r="R52"/>
    </row>
    <row r="53" spans="1:18" s="10" customFormat="1" ht="65">
      <c r="A53" s="248"/>
      <c r="B53" s="167">
        <v>2020</v>
      </c>
      <c r="C53" s="100">
        <v>2479550.2209999999</v>
      </c>
      <c r="D53" s="100">
        <v>2479550.2209999999</v>
      </c>
      <c r="E53" s="100">
        <v>0</v>
      </c>
      <c r="F53" s="59">
        <v>16</v>
      </c>
      <c r="G53" s="102">
        <v>154971.88881249999</v>
      </c>
      <c r="H53" s="166" t="s">
        <v>920</v>
      </c>
      <c r="I53" s="127" t="s">
        <v>895</v>
      </c>
      <c r="J53" s="127" t="s">
        <v>896</v>
      </c>
      <c r="K53" s="166" t="s">
        <v>37</v>
      </c>
      <c r="L53" s="59" t="s">
        <v>857</v>
      </c>
      <c r="M53" s="59" t="s">
        <v>858</v>
      </c>
      <c r="N53" s="59" t="s">
        <v>37</v>
      </c>
      <c r="O53" s="59" t="s">
        <v>37</v>
      </c>
      <c r="P53" s="59" t="s">
        <v>37</v>
      </c>
      <c r="Q53" s="166" t="s">
        <v>921</v>
      </c>
      <c r="R53"/>
    </row>
    <row r="54" spans="1:18" s="10" customFormat="1" ht="65">
      <c r="A54" s="248"/>
      <c r="B54" s="167">
        <v>2021</v>
      </c>
      <c r="C54" s="103">
        <v>3506128.5803237702</v>
      </c>
      <c r="D54" s="100">
        <v>3506128.5803237702</v>
      </c>
      <c r="E54" s="100">
        <v>0</v>
      </c>
      <c r="F54" s="59">
        <v>26</v>
      </c>
      <c r="G54" s="102">
        <v>134851.09924322192</v>
      </c>
      <c r="H54" s="166" t="s">
        <v>920</v>
      </c>
      <c r="I54" s="127" t="s">
        <v>895</v>
      </c>
      <c r="J54" s="127" t="s">
        <v>896</v>
      </c>
      <c r="K54" s="166" t="s">
        <v>37</v>
      </c>
      <c r="L54" s="59" t="s">
        <v>857</v>
      </c>
      <c r="M54" s="59" t="s">
        <v>858</v>
      </c>
      <c r="N54" s="59" t="s">
        <v>37</v>
      </c>
      <c r="O54" s="59" t="s">
        <v>37</v>
      </c>
      <c r="P54" s="59" t="s">
        <v>37</v>
      </c>
      <c r="Q54" s="166" t="s">
        <v>921</v>
      </c>
      <c r="R54"/>
    </row>
    <row r="55" spans="1:18" s="10" customFormat="1" ht="65">
      <c r="A55" s="248"/>
      <c r="B55" s="167">
        <v>2022</v>
      </c>
      <c r="C55" s="100">
        <v>3589202.6901495098</v>
      </c>
      <c r="D55" s="100">
        <v>3589202.6901495098</v>
      </c>
      <c r="E55" s="100">
        <v>0</v>
      </c>
      <c r="F55" s="59">
        <v>24</v>
      </c>
      <c r="G55" s="102">
        <v>149550.1120895629</v>
      </c>
      <c r="H55" s="166" t="s">
        <v>920</v>
      </c>
      <c r="I55" s="127" t="s">
        <v>895</v>
      </c>
      <c r="J55" s="127" t="s">
        <v>896</v>
      </c>
      <c r="K55" s="166" t="s">
        <v>37</v>
      </c>
      <c r="L55" s="59" t="s">
        <v>857</v>
      </c>
      <c r="M55" s="59" t="s">
        <v>858</v>
      </c>
      <c r="N55" s="59" t="s">
        <v>37</v>
      </c>
      <c r="O55" s="59" t="s">
        <v>37</v>
      </c>
      <c r="P55" s="59" t="s">
        <v>37</v>
      </c>
      <c r="Q55" s="166" t="s">
        <v>921</v>
      </c>
      <c r="R55"/>
    </row>
    <row r="56" spans="1:18" s="12" customFormat="1" ht="65">
      <c r="A56" s="248"/>
      <c r="B56" s="167" t="s">
        <v>861</v>
      </c>
      <c r="C56" s="100">
        <v>9574881.4914732799</v>
      </c>
      <c r="D56" s="100">
        <v>9574881.4914732799</v>
      </c>
      <c r="E56" s="100">
        <v>0</v>
      </c>
      <c r="F56" s="59">
        <v>66</v>
      </c>
      <c r="G56" s="102">
        <v>145073.96199201938</v>
      </c>
      <c r="H56" s="166" t="s">
        <v>920</v>
      </c>
      <c r="I56" s="127" t="s">
        <v>895</v>
      </c>
      <c r="J56" s="127" t="s">
        <v>896</v>
      </c>
      <c r="K56" s="166" t="s">
        <v>37</v>
      </c>
      <c r="L56" s="59" t="s">
        <v>857</v>
      </c>
      <c r="M56" s="59" t="s">
        <v>858</v>
      </c>
      <c r="N56" s="59" t="s">
        <v>37</v>
      </c>
      <c r="O56" s="59" t="s">
        <v>37</v>
      </c>
      <c r="P56" s="59" t="s">
        <v>37</v>
      </c>
      <c r="Q56" s="166" t="s">
        <v>921</v>
      </c>
      <c r="R56"/>
    </row>
    <row r="57" spans="1:18" ht="154" customHeight="1">
      <c r="A57" s="234" t="s">
        <v>948</v>
      </c>
      <c r="B57" s="167" t="s">
        <v>855</v>
      </c>
      <c r="C57" s="100">
        <v>9052155</v>
      </c>
      <c r="D57" s="100">
        <v>9052155</v>
      </c>
      <c r="E57" s="100">
        <v>0</v>
      </c>
      <c r="F57" s="59">
        <v>189</v>
      </c>
      <c r="G57" s="106">
        <v>47895</v>
      </c>
      <c r="H57" s="166" t="s">
        <v>920</v>
      </c>
      <c r="I57" s="127">
        <v>0.20023956548911148</v>
      </c>
      <c r="J57" s="127">
        <v>22.120651434836397</v>
      </c>
      <c r="K57" s="166" t="s">
        <v>37</v>
      </c>
      <c r="L57" s="59" t="s">
        <v>869</v>
      </c>
      <c r="M57" s="98" t="s">
        <v>37</v>
      </c>
      <c r="N57" s="59" t="s">
        <v>870</v>
      </c>
      <c r="O57" s="59" t="s">
        <v>37</v>
      </c>
      <c r="P57" s="59" t="s">
        <v>37</v>
      </c>
      <c r="Q57" s="166" t="s">
        <v>949</v>
      </c>
    </row>
    <row r="58" spans="1:18" ht="113.5" customHeight="1">
      <c r="A58" s="234"/>
      <c r="B58" s="167" t="s">
        <v>860</v>
      </c>
      <c r="C58" s="100">
        <v>838640.67</v>
      </c>
      <c r="D58" s="100">
        <v>838640.67</v>
      </c>
      <c r="E58" s="100">
        <v>0</v>
      </c>
      <c r="F58" s="59" t="s">
        <v>37</v>
      </c>
      <c r="G58" s="106" t="s">
        <v>37</v>
      </c>
      <c r="H58" s="166" t="s">
        <v>920</v>
      </c>
      <c r="I58" s="127" t="s">
        <v>37</v>
      </c>
      <c r="J58" s="127" t="s">
        <v>37</v>
      </c>
      <c r="K58" s="166" t="s">
        <v>37</v>
      </c>
      <c r="L58" s="59" t="s">
        <v>869</v>
      </c>
      <c r="M58" s="98" t="s">
        <v>37</v>
      </c>
      <c r="N58" s="59" t="s">
        <v>870</v>
      </c>
      <c r="O58" s="59" t="s">
        <v>37</v>
      </c>
      <c r="P58" s="59" t="s">
        <v>37</v>
      </c>
      <c r="Q58" s="166" t="s">
        <v>950</v>
      </c>
    </row>
    <row r="59" spans="1:18" ht="72.5" customHeight="1">
      <c r="A59" s="234"/>
      <c r="B59" s="167">
        <v>2020</v>
      </c>
      <c r="C59" s="100">
        <v>5170012.3411013903</v>
      </c>
      <c r="D59" s="100">
        <v>5170012.3411013903</v>
      </c>
      <c r="E59" s="100">
        <v>0</v>
      </c>
      <c r="F59" s="59">
        <v>55</v>
      </c>
      <c r="G59" s="102">
        <v>94000.22438366164</v>
      </c>
      <c r="H59" s="166" t="s">
        <v>920</v>
      </c>
      <c r="I59" s="127">
        <v>5.6530120069732619E-2</v>
      </c>
      <c r="J59" s="127">
        <v>11.357820103166805</v>
      </c>
      <c r="K59" s="166" t="s">
        <v>37</v>
      </c>
      <c r="L59" s="59" t="s">
        <v>869</v>
      </c>
      <c r="M59" s="98" t="s">
        <v>37</v>
      </c>
      <c r="N59" s="59" t="s">
        <v>870</v>
      </c>
      <c r="O59" s="59" t="s">
        <v>37</v>
      </c>
      <c r="P59" s="59" t="s">
        <v>37</v>
      </c>
      <c r="Q59" s="166" t="s">
        <v>951</v>
      </c>
    </row>
    <row r="60" spans="1:18" ht="72.5" customHeight="1">
      <c r="A60" s="234"/>
      <c r="B60" s="167">
        <v>2021</v>
      </c>
      <c r="C60" s="103">
        <v>11091920.584789395</v>
      </c>
      <c r="D60" s="100">
        <v>11091920.584789395</v>
      </c>
      <c r="E60" s="100">
        <v>0</v>
      </c>
      <c r="F60" s="59">
        <v>81</v>
      </c>
      <c r="G60" s="102">
        <v>136937.29117023945</v>
      </c>
      <c r="H60" s="166" t="s">
        <v>920</v>
      </c>
      <c r="I60" s="127">
        <v>8.0814686615163972E-2</v>
      </c>
      <c r="J60" s="127">
        <v>7.808924695368523</v>
      </c>
      <c r="K60" s="166" t="s">
        <v>37</v>
      </c>
      <c r="L60" s="59" t="s">
        <v>869</v>
      </c>
      <c r="M60" s="98" t="s">
        <v>37</v>
      </c>
      <c r="N60" s="59" t="s">
        <v>870</v>
      </c>
      <c r="O60" s="59" t="s">
        <v>37</v>
      </c>
      <c r="P60" s="59" t="s">
        <v>37</v>
      </c>
      <c r="Q60" s="166" t="s">
        <v>951</v>
      </c>
    </row>
    <row r="61" spans="1:18" ht="72.5" customHeight="1">
      <c r="A61" s="234"/>
      <c r="B61" s="167">
        <v>2022</v>
      </c>
      <c r="C61" s="100">
        <v>10492320.204336053</v>
      </c>
      <c r="D61" s="100">
        <v>10492320.204336053</v>
      </c>
      <c r="E61" s="100">
        <v>0</v>
      </c>
      <c r="F61" s="59">
        <v>74</v>
      </c>
      <c r="G61" s="102">
        <v>141788.11086940611</v>
      </c>
      <c r="H61" s="166" t="s">
        <v>920</v>
      </c>
      <c r="I61" s="127">
        <v>7.165956292280036E-2</v>
      </c>
      <c r="J61" s="127">
        <v>7.5317152122761986</v>
      </c>
      <c r="K61" s="166" t="s">
        <v>37</v>
      </c>
      <c r="L61" s="59" t="s">
        <v>869</v>
      </c>
      <c r="M61" s="98" t="s">
        <v>37</v>
      </c>
      <c r="N61" s="59" t="s">
        <v>870</v>
      </c>
      <c r="O61" s="59" t="s">
        <v>37</v>
      </c>
      <c r="P61" s="59" t="s">
        <v>37</v>
      </c>
      <c r="Q61" s="166" t="s">
        <v>951</v>
      </c>
    </row>
    <row r="62" spans="1:18" ht="72.5" customHeight="1">
      <c r="A62" s="234"/>
      <c r="B62" s="167" t="s">
        <v>861</v>
      </c>
      <c r="C62" s="100">
        <v>26754253.130226836</v>
      </c>
      <c r="D62" s="100">
        <v>26754253.130226836</v>
      </c>
      <c r="E62" s="100">
        <v>0</v>
      </c>
      <c r="F62" s="59">
        <v>210</v>
      </c>
      <c r="G62" s="102">
        <v>127401.20538203255</v>
      </c>
      <c r="H62" s="166" t="s">
        <v>920</v>
      </c>
      <c r="I62" s="127">
        <v>0.20900436960769697</v>
      </c>
      <c r="J62" s="127">
        <v>8.4138250178772225</v>
      </c>
      <c r="K62" s="166" t="s">
        <v>37</v>
      </c>
      <c r="L62" s="59" t="s">
        <v>869</v>
      </c>
      <c r="M62" s="98" t="s">
        <v>37</v>
      </c>
      <c r="N62" s="59" t="s">
        <v>870</v>
      </c>
      <c r="O62" s="59" t="s">
        <v>37</v>
      </c>
      <c r="P62" s="59" t="s">
        <v>37</v>
      </c>
      <c r="Q62" s="166" t="s">
        <v>951</v>
      </c>
    </row>
    <row r="63" spans="1:18" ht="78">
      <c r="A63" s="234" t="s">
        <v>952</v>
      </c>
      <c r="B63" s="167" t="s">
        <v>855</v>
      </c>
      <c r="C63" s="100">
        <v>42231377</v>
      </c>
      <c r="D63" s="100">
        <v>42231377</v>
      </c>
      <c r="E63" s="100">
        <v>0</v>
      </c>
      <c r="F63" s="187">
        <v>95.702577025790092</v>
      </c>
      <c r="G63" s="102">
        <v>441277.32306121098</v>
      </c>
      <c r="H63" s="166" t="s">
        <v>953</v>
      </c>
      <c r="I63" s="127">
        <v>1.1417280205186109</v>
      </c>
      <c r="J63" s="127">
        <v>27.035064959369212</v>
      </c>
      <c r="K63" s="166" t="s">
        <v>954</v>
      </c>
      <c r="L63" s="59" t="s">
        <v>869</v>
      </c>
      <c r="M63" s="98" t="s">
        <v>37</v>
      </c>
      <c r="N63" s="59" t="s">
        <v>870</v>
      </c>
      <c r="O63" s="59" t="s">
        <v>890</v>
      </c>
      <c r="P63" s="59" t="s">
        <v>914</v>
      </c>
      <c r="Q63" s="166" t="s">
        <v>955</v>
      </c>
    </row>
    <row r="64" spans="1:18" ht="78">
      <c r="A64" s="234"/>
      <c r="B64" s="167" t="s">
        <v>860</v>
      </c>
      <c r="C64" s="100">
        <v>239911075.03999999</v>
      </c>
      <c r="D64" s="100">
        <v>239911075.03999999</v>
      </c>
      <c r="E64" s="100">
        <v>0</v>
      </c>
      <c r="F64" s="59">
        <v>372</v>
      </c>
      <c r="G64" s="102">
        <v>644922.24473118281</v>
      </c>
      <c r="H64" s="166" t="s">
        <v>953</v>
      </c>
      <c r="I64" s="127">
        <v>5.6186545105237009</v>
      </c>
      <c r="J64" s="127">
        <v>22.53821821997737</v>
      </c>
      <c r="K64" s="166" t="s">
        <v>954</v>
      </c>
      <c r="L64" s="59" t="s">
        <v>869</v>
      </c>
      <c r="M64" s="98" t="s">
        <v>37</v>
      </c>
      <c r="N64" s="59" t="s">
        <v>870</v>
      </c>
      <c r="O64" s="59" t="s">
        <v>890</v>
      </c>
      <c r="P64" s="59" t="s">
        <v>914</v>
      </c>
      <c r="Q64" s="166" t="s">
        <v>956</v>
      </c>
    </row>
    <row r="65" spans="1:17" ht="78">
      <c r="A65" s="234"/>
      <c r="B65" s="167">
        <v>2020</v>
      </c>
      <c r="C65" s="100">
        <v>454368671.00103825</v>
      </c>
      <c r="D65" s="100">
        <v>454368671.00103825</v>
      </c>
      <c r="E65" s="100">
        <v>0</v>
      </c>
      <c r="F65" s="53">
        <v>1000</v>
      </c>
      <c r="G65" s="102">
        <v>454368.67100103828</v>
      </c>
      <c r="H65" s="166" t="s">
        <v>953</v>
      </c>
      <c r="I65" s="127">
        <v>11.525064462833219</v>
      </c>
      <c r="J65" s="127">
        <v>25.957943121245208</v>
      </c>
      <c r="K65" s="166" t="s">
        <v>954</v>
      </c>
      <c r="L65" s="59" t="s">
        <v>869</v>
      </c>
      <c r="M65" s="98" t="s">
        <v>37</v>
      </c>
      <c r="N65" s="59" t="s">
        <v>870</v>
      </c>
      <c r="O65" s="59" t="s">
        <v>890</v>
      </c>
      <c r="P65" s="59" t="s">
        <v>914</v>
      </c>
      <c r="Q65" s="166" t="s">
        <v>955</v>
      </c>
    </row>
    <row r="66" spans="1:17" ht="78">
      <c r="A66" s="234"/>
      <c r="B66" s="167">
        <v>2021</v>
      </c>
      <c r="C66" s="103">
        <v>656352963.04154444</v>
      </c>
      <c r="D66" s="100">
        <v>656352963.04154444</v>
      </c>
      <c r="E66" s="100">
        <v>0</v>
      </c>
      <c r="F66" s="53">
        <v>1400</v>
      </c>
      <c r="G66" s="102">
        <v>468823.5450296746</v>
      </c>
      <c r="H66" s="166" t="s">
        <v>953</v>
      </c>
      <c r="I66" s="127">
        <v>14.845094899907476</v>
      </c>
      <c r="J66" s="127">
        <v>23.874572882067312</v>
      </c>
      <c r="K66" s="166" t="s">
        <v>954</v>
      </c>
      <c r="L66" s="59" t="s">
        <v>869</v>
      </c>
      <c r="M66" s="98" t="s">
        <v>37</v>
      </c>
      <c r="N66" s="59" t="s">
        <v>870</v>
      </c>
      <c r="O66" s="59" t="s">
        <v>890</v>
      </c>
      <c r="P66" s="59" t="s">
        <v>914</v>
      </c>
      <c r="Q66" s="166" t="s">
        <v>955</v>
      </c>
    </row>
    <row r="67" spans="1:17" ht="78">
      <c r="A67" s="234"/>
      <c r="B67" s="167">
        <v>2022</v>
      </c>
      <c r="C67" s="100">
        <v>771814574.40592265</v>
      </c>
      <c r="D67" s="100">
        <v>771814574.40592265</v>
      </c>
      <c r="E67" s="100">
        <v>0</v>
      </c>
      <c r="F67" s="53">
        <v>1600</v>
      </c>
      <c r="G67" s="102">
        <v>482384.10900370165</v>
      </c>
      <c r="H67" s="166" t="s">
        <v>953</v>
      </c>
      <c r="I67" s="127">
        <v>15.198490198708535</v>
      </c>
      <c r="J67" s="127">
        <v>21.387554700315516</v>
      </c>
      <c r="K67" s="166" t="s">
        <v>954</v>
      </c>
      <c r="L67" s="59" t="s">
        <v>869</v>
      </c>
      <c r="M67" s="98" t="s">
        <v>37</v>
      </c>
      <c r="N67" s="59" t="s">
        <v>870</v>
      </c>
      <c r="O67" s="59" t="s">
        <v>890</v>
      </c>
      <c r="P67" s="59" t="s">
        <v>914</v>
      </c>
      <c r="Q67" s="166" t="s">
        <v>955</v>
      </c>
    </row>
    <row r="68" spans="1:17" ht="78">
      <c r="A68" s="234"/>
      <c r="B68" s="167" t="s">
        <v>861</v>
      </c>
      <c r="C68" s="100">
        <v>1882536208.4485054</v>
      </c>
      <c r="D68" s="100">
        <v>1882536208.4485054</v>
      </c>
      <c r="E68" s="100">
        <v>0</v>
      </c>
      <c r="F68" s="53">
        <v>4000</v>
      </c>
      <c r="G68" s="102">
        <v>470634.05211212637</v>
      </c>
      <c r="H68" s="166" t="s">
        <v>953</v>
      </c>
      <c r="I68" s="127">
        <v>41.568649561449227</v>
      </c>
      <c r="J68" s="127">
        <v>23.400392896924167</v>
      </c>
      <c r="K68" s="166" t="s">
        <v>954</v>
      </c>
      <c r="L68" s="59" t="s">
        <v>869</v>
      </c>
      <c r="M68" s="98" t="s">
        <v>37</v>
      </c>
      <c r="N68" s="59" t="s">
        <v>870</v>
      </c>
      <c r="O68" s="59" t="s">
        <v>890</v>
      </c>
      <c r="P68" s="59" t="s">
        <v>914</v>
      </c>
      <c r="Q68" s="166" t="s">
        <v>955</v>
      </c>
    </row>
    <row r="69" spans="1:17" ht="26">
      <c r="A69" s="234" t="s">
        <v>957</v>
      </c>
      <c r="B69" s="167" t="s">
        <v>855</v>
      </c>
      <c r="C69" s="100" t="s">
        <v>37</v>
      </c>
      <c r="D69" s="100" t="s">
        <v>37</v>
      </c>
      <c r="E69" s="100" t="s">
        <v>37</v>
      </c>
      <c r="F69" s="100" t="s">
        <v>37</v>
      </c>
      <c r="G69" s="100" t="s">
        <v>37</v>
      </c>
      <c r="H69" s="105" t="s">
        <v>37</v>
      </c>
      <c r="I69" s="128" t="s">
        <v>37</v>
      </c>
      <c r="J69" s="128" t="s">
        <v>37</v>
      </c>
      <c r="K69" s="105" t="s">
        <v>37</v>
      </c>
      <c r="L69" s="100" t="s">
        <v>37</v>
      </c>
      <c r="M69" s="100" t="s">
        <v>37</v>
      </c>
      <c r="N69" s="100" t="s">
        <v>37</v>
      </c>
      <c r="O69" s="100" t="s">
        <v>37</v>
      </c>
      <c r="P69" s="100" t="s">
        <v>37</v>
      </c>
      <c r="Q69" s="166" t="s">
        <v>958</v>
      </c>
    </row>
    <row r="70" spans="1:17" ht="52">
      <c r="A70" s="234"/>
      <c r="B70" s="167" t="s">
        <v>860</v>
      </c>
      <c r="C70" s="100">
        <v>9383454.6199999992</v>
      </c>
      <c r="D70" s="100">
        <v>9383454.6199999992</v>
      </c>
      <c r="E70" s="100">
        <v>0</v>
      </c>
      <c r="F70" s="53">
        <v>101</v>
      </c>
      <c r="G70" s="100">
        <v>92905.491287128709</v>
      </c>
      <c r="H70" s="105" t="s">
        <v>959</v>
      </c>
      <c r="I70" s="128" t="s">
        <v>959</v>
      </c>
      <c r="J70" s="128" t="s">
        <v>959</v>
      </c>
      <c r="K70" s="105" t="s">
        <v>959</v>
      </c>
      <c r="L70" s="100" t="s">
        <v>869</v>
      </c>
      <c r="M70" s="100" t="s">
        <v>37</v>
      </c>
      <c r="N70" s="100" t="s">
        <v>870</v>
      </c>
      <c r="O70" s="100" t="s">
        <v>37</v>
      </c>
      <c r="P70" s="100" t="s">
        <v>37</v>
      </c>
      <c r="Q70" s="166" t="s">
        <v>960</v>
      </c>
    </row>
    <row r="71" spans="1:17" ht="52">
      <c r="A71" s="234"/>
      <c r="B71" s="167">
        <v>2020</v>
      </c>
      <c r="C71" s="100">
        <v>15182900.664440271</v>
      </c>
      <c r="D71" s="100">
        <v>15182900.664440271</v>
      </c>
      <c r="E71" s="100">
        <v>0</v>
      </c>
      <c r="F71" s="53">
        <v>481.24396349383079</v>
      </c>
      <c r="G71" s="100">
        <v>31549.28023244681</v>
      </c>
      <c r="H71" s="105" t="s">
        <v>959</v>
      </c>
      <c r="I71" s="128" t="s">
        <v>959</v>
      </c>
      <c r="J71" s="128" t="s">
        <v>959</v>
      </c>
      <c r="K71" s="105" t="s">
        <v>961</v>
      </c>
      <c r="L71" s="100" t="s">
        <v>869</v>
      </c>
      <c r="M71" s="100" t="s">
        <v>37</v>
      </c>
      <c r="N71" s="100" t="s">
        <v>870</v>
      </c>
      <c r="O71" s="100" t="s">
        <v>37</v>
      </c>
      <c r="P71" s="100" t="s">
        <v>37</v>
      </c>
      <c r="Q71" s="166" t="s">
        <v>960</v>
      </c>
    </row>
    <row r="72" spans="1:17" ht="52">
      <c r="A72" s="234"/>
      <c r="B72" s="167">
        <v>2021</v>
      </c>
      <c r="C72" s="100">
        <v>22431711.275593877</v>
      </c>
      <c r="D72" s="100">
        <v>22431711.275593877</v>
      </c>
      <c r="E72" s="100">
        <v>0</v>
      </c>
      <c r="F72" s="53">
        <v>689.08360185224115</v>
      </c>
      <c r="G72" s="100">
        <v>32552.960504789178</v>
      </c>
      <c r="H72" s="105" t="s">
        <v>959</v>
      </c>
      <c r="I72" s="128" t="s">
        <v>959</v>
      </c>
      <c r="J72" s="128" t="s">
        <v>959</v>
      </c>
      <c r="K72" s="105" t="s">
        <v>962</v>
      </c>
      <c r="L72" s="100" t="s">
        <v>869</v>
      </c>
      <c r="M72" s="100" t="s">
        <v>37</v>
      </c>
      <c r="N72" s="100" t="s">
        <v>870</v>
      </c>
      <c r="O72" s="100" t="s">
        <v>37</v>
      </c>
      <c r="P72" s="100" t="s">
        <v>37</v>
      </c>
      <c r="Q72" s="166" t="s">
        <v>960</v>
      </c>
    </row>
    <row r="73" spans="1:17" ht="52">
      <c r="A73" s="234"/>
      <c r="B73" s="167">
        <v>2022</v>
      </c>
      <c r="C73" s="100">
        <v>26377761.153297599</v>
      </c>
      <c r="D73" s="100">
        <v>26377761.153297599</v>
      </c>
      <c r="E73" s="100">
        <v>0</v>
      </c>
      <c r="F73" s="53">
        <v>787.52411640256128</v>
      </c>
      <c r="G73" s="100">
        <v>33494.543981449315</v>
      </c>
      <c r="H73" s="105" t="s">
        <v>959</v>
      </c>
      <c r="I73" s="128" t="s">
        <v>959</v>
      </c>
      <c r="J73" s="128" t="s">
        <v>959</v>
      </c>
      <c r="K73" s="105" t="s">
        <v>963</v>
      </c>
      <c r="L73" s="100" t="s">
        <v>869</v>
      </c>
      <c r="M73" s="100" t="s">
        <v>37</v>
      </c>
      <c r="N73" s="100" t="s">
        <v>870</v>
      </c>
      <c r="O73" s="100" t="s">
        <v>37</v>
      </c>
      <c r="P73" s="100" t="s">
        <v>37</v>
      </c>
      <c r="Q73" s="166" t="s">
        <v>960</v>
      </c>
    </row>
    <row r="74" spans="1:17" ht="52">
      <c r="A74" s="234"/>
      <c r="B74" s="167" t="s">
        <v>861</v>
      </c>
      <c r="C74" s="100">
        <v>63992373.093331754</v>
      </c>
      <c r="D74" s="100">
        <v>63992373.093331754</v>
      </c>
      <c r="E74" s="100">
        <v>0</v>
      </c>
      <c r="F74" s="53">
        <v>1957.8516817486332</v>
      </c>
      <c r="G74" s="100">
        <v>32684.995339472134</v>
      </c>
      <c r="H74" s="105" t="s">
        <v>959</v>
      </c>
      <c r="I74" s="128" t="s">
        <v>959</v>
      </c>
      <c r="J74" s="128" t="s">
        <v>959</v>
      </c>
      <c r="K74" s="105" t="s">
        <v>964</v>
      </c>
      <c r="L74" s="100" t="s">
        <v>869</v>
      </c>
      <c r="M74" s="100" t="s">
        <v>37</v>
      </c>
      <c r="N74" s="100" t="s">
        <v>870</v>
      </c>
      <c r="O74" s="100" t="s">
        <v>37</v>
      </c>
      <c r="P74" s="100" t="s">
        <v>37</v>
      </c>
      <c r="Q74" s="166" t="s">
        <v>960</v>
      </c>
    </row>
    <row r="75" spans="1:17" ht="178.5" customHeight="1">
      <c r="A75" s="234" t="s">
        <v>965</v>
      </c>
      <c r="B75" s="167" t="s">
        <v>855</v>
      </c>
      <c r="C75" s="100" t="s">
        <v>37</v>
      </c>
      <c r="D75" s="100" t="s">
        <v>37</v>
      </c>
      <c r="E75" s="100" t="s">
        <v>37</v>
      </c>
      <c r="F75" s="59" t="s">
        <v>37</v>
      </c>
      <c r="G75" s="102" t="s">
        <v>37</v>
      </c>
      <c r="H75" s="105" t="s">
        <v>966</v>
      </c>
      <c r="I75" s="127" t="s">
        <v>873</v>
      </c>
      <c r="J75" s="127" t="s">
        <v>874</v>
      </c>
      <c r="K75" s="166" t="s">
        <v>37</v>
      </c>
      <c r="L75" s="59" t="s">
        <v>869</v>
      </c>
      <c r="M75" s="59" t="s">
        <v>37</v>
      </c>
      <c r="N75" s="59" t="s">
        <v>879</v>
      </c>
      <c r="O75" s="59" t="s">
        <v>37</v>
      </c>
      <c r="P75" s="59" t="s">
        <v>37</v>
      </c>
      <c r="Q75" s="166" t="s">
        <v>967</v>
      </c>
    </row>
    <row r="76" spans="1:17" ht="178.5" customHeight="1">
      <c r="A76" s="234"/>
      <c r="B76" s="167" t="s">
        <v>860</v>
      </c>
      <c r="C76" s="100" t="s">
        <v>37</v>
      </c>
      <c r="D76" s="100" t="s">
        <v>37</v>
      </c>
      <c r="E76" s="100" t="s">
        <v>37</v>
      </c>
      <c r="F76" s="59" t="s">
        <v>37</v>
      </c>
      <c r="G76" s="102" t="s">
        <v>37</v>
      </c>
      <c r="H76" s="105" t="s">
        <v>966</v>
      </c>
      <c r="I76" s="127" t="s">
        <v>873</v>
      </c>
      <c r="J76" s="127" t="s">
        <v>874</v>
      </c>
      <c r="K76" s="166" t="s">
        <v>37</v>
      </c>
      <c r="L76" s="59" t="s">
        <v>869</v>
      </c>
      <c r="M76" s="59" t="s">
        <v>37</v>
      </c>
      <c r="N76" s="59" t="s">
        <v>879</v>
      </c>
      <c r="O76" s="59" t="s">
        <v>37</v>
      </c>
      <c r="P76" s="59" t="s">
        <v>37</v>
      </c>
      <c r="Q76" s="166" t="s">
        <v>967</v>
      </c>
    </row>
    <row r="77" spans="1:17" ht="178.5" customHeight="1">
      <c r="A77" s="234"/>
      <c r="B77" s="167">
        <v>2020</v>
      </c>
      <c r="C77" s="100" t="s">
        <v>37</v>
      </c>
      <c r="D77" s="100" t="s">
        <v>37</v>
      </c>
      <c r="E77" s="100" t="s">
        <v>37</v>
      </c>
      <c r="F77" s="59" t="s">
        <v>37</v>
      </c>
      <c r="G77" s="102" t="s">
        <v>37</v>
      </c>
      <c r="H77" s="105" t="s">
        <v>966</v>
      </c>
      <c r="I77" s="127" t="s">
        <v>873</v>
      </c>
      <c r="J77" s="127" t="s">
        <v>874</v>
      </c>
      <c r="K77" s="166" t="s">
        <v>37</v>
      </c>
      <c r="L77" s="59" t="s">
        <v>869</v>
      </c>
      <c r="M77" s="59" t="s">
        <v>37</v>
      </c>
      <c r="N77" s="59" t="s">
        <v>879</v>
      </c>
      <c r="O77" s="59" t="s">
        <v>37</v>
      </c>
      <c r="P77" s="59" t="s">
        <v>37</v>
      </c>
      <c r="Q77" s="166" t="s">
        <v>967</v>
      </c>
    </row>
    <row r="78" spans="1:17" ht="178.5" customHeight="1">
      <c r="A78" s="234"/>
      <c r="B78" s="167">
        <v>2021</v>
      </c>
      <c r="C78" s="100" t="s">
        <v>37</v>
      </c>
      <c r="D78" s="100" t="s">
        <v>37</v>
      </c>
      <c r="E78" s="100" t="s">
        <v>37</v>
      </c>
      <c r="F78" s="59" t="s">
        <v>37</v>
      </c>
      <c r="G78" s="102" t="s">
        <v>37</v>
      </c>
      <c r="H78" s="105" t="s">
        <v>966</v>
      </c>
      <c r="I78" s="127" t="s">
        <v>873</v>
      </c>
      <c r="J78" s="127" t="s">
        <v>874</v>
      </c>
      <c r="K78" s="166" t="s">
        <v>37</v>
      </c>
      <c r="L78" s="59" t="s">
        <v>869</v>
      </c>
      <c r="M78" s="59" t="s">
        <v>37</v>
      </c>
      <c r="N78" s="59" t="s">
        <v>879</v>
      </c>
      <c r="O78" s="59" t="s">
        <v>37</v>
      </c>
      <c r="P78" s="59" t="s">
        <v>37</v>
      </c>
      <c r="Q78" s="166" t="s">
        <v>967</v>
      </c>
    </row>
    <row r="79" spans="1:17" ht="178.5" customHeight="1">
      <c r="A79" s="234"/>
      <c r="B79" s="167">
        <v>2022</v>
      </c>
      <c r="C79" s="100" t="s">
        <v>37</v>
      </c>
      <c r="D79" s="100" t="s">
        <v>37</v>
      </c>
      <c r="E79" s="100" t="s">
        <v>37</v>
      </c>
      <c r="F79" s="59" t="s">
        <v>37</v>
      </c>
      <c r="G79" s="102" t="s">
        <v>37</v>
      </c>
      <c r="H79" s="105" t="s">
        <v>966</v>
      </c>
      <c r="I79" s="127" t="s">
        <v>873</v>
      </c>
      <c r="J79" s="127" t="s">
        <v>874</v>
      </c>
      <c r="K79" s="166" t="s">
        <v>37</v>
      </c>
      <c r="L79" s="59" t="s">
        <v>869</v>
      </c>
      <c r="M79" s="59" t="s">
        <v>37</v>
      </c>
      <c r="N79" s="59" t="s">
        <v>879</v>
      </c>
      <c r="O79" s="59" t="s">
        <v>37</v>
      </c>
      <c r="P79" s="59" t="s">
        <v>37</v>
      </c>
      <c r="Q79" s="166" t="s">
        <v>967</v>
      </c>
    </row>
    <row r="80" spans="1:17" ht="178.5" customHeight="1">
      <c r="A80" s="234"/>
      <c r="B80" s="167" t="s">
        <v>861</v>
      </c>
      <c r="C80" s="100" t="s">
        <v>37</v>
      </c>
      <c r="D80" s="100" t="s">
        <v>37</v>
      </c>
      <c r="E80" s="100" t="s">
        <v>37</v>
      </c>
      <c r="F80" s="59" t="s">
        <v>37</v>
      </c>
      <c r="G80" s="102" t="s">
        <v>37</v>
      </c>
      <c r="H80" s="105" t="s">
        <v>966</v>
      </c>
      <c r="I80" s="127" t="s">
        <v>873</v>
      </c>
      <c r="J80" s="127" t="s">
        <v>874</v>
      </c>
      <c r="K80" s="166" t="s">
        <v>37</v>
      </c>
      <c r="L80" s="59" t="s">
        <v>869</v>
      </c>
      <c r="M80" s="59" t="s">
        <v>37</v>
      </c>
      <c r="N80" s="59" t="s">
        <v>879</v>
      </c>
      <c r="O80" s="59" t="s">
        <v>37</v>
      </c>
      <c r="P80" s="59" t="s">
        <v>37</v>
      </c>
      <c r="Q80" s="166" t="s">
        <v>967</v>
      </c>
    </row>
    <row r="81" spans="1:18">
      <c r="A81" s="234" t="s">
        <v>968</v>
      </c>
      <c r="B81" s="167" t="s">
        <v>855</v>
      </c>
      <c r="C81" s="118" t="s">
        <v>37</v>
      </c>
      <c r="D81" s="118" t="s">
        <v>37</v>
      </c>
      <c r="E81" s="118" t="s">
        <v>37</v>
      </c>
      <c r="F81" s="119" t="s">
        <v>37</v>
      </c>
      <c r="G81" s="118" t="s">
        <v>37</v>
      </c>
      <c r="H81" s="188" t="s">
        <v>37</v>
      </c>
      <c r="I81" s="189" t="s">
        <v>37</v>
      </c>
      <c r="J81" s="189" t="s">
        <v>37</v>
      </c>
      <c r="K81" s="188" t="s">
        <v>37</v>
      </c>
      <c r="L81" s="119" t="s">
        <v>37</v>
      </c>
      <c r="M81" s="119" t="s">
        <v>37</v>
      </c>
      <c r="N81" s="119" t="s">
        <v>37</v>
      </c>
      <c r="O81" s="119" t="s">
        <v>37</v>
      </c>
      <c r="P81" s="119" t="s">
        <v>37</v>
      </c>
      <c r="Q81" s="120" t="s">
        <v>969</v>
      </c>
    </row>
    <row r="82" spans="1:18">
      <c r="A82" s="234"/>
      <c r="B82" s="167" t="s">
        <v>860</v>
      </c>
      <c r="C82" s="118" t="s">
        <v>37</v>
      </c>
      <c r="D82" s="118" t="s">
        <v>37</v>
      </c>
      <c r="E82" s="118" t="s">
        <v>37</v>
      </c>
      <c r="F82" s="119" t="s">
        <v>37</v>
      </c>
      <c r="G82" s="118" t="s">
        <v>37</v>
      </c>
      <c r="H82" s="188" t="s">
        <v>37</v>
      </c>
      <c r="I82" s="189" t="s">
        <v>37</v>
      </c>
      <c r="J82" s="189" t="s">
        <v>37</v>
      </c>
      <c r="K82" s="188" t="s">
        <v>37</v>
      </c>
      <c r="L82" s="119" t="s">
        <v>37</v>
      </c>
      <c r="M82" s="119" t="s">
        <v>37</v>
      </c>
      <c r="N82" s="119" t="s">
        <v>37</v>
      </c>
      <c r="O82" s="119" t="s">
        <v>37</v>
      </c>
      <c r="P82" s="119" t="s">
        <v>37</v>
      </c>
      <c r="Q82" s="120" t="s">
        <v>969</v>
      </c>
    </row>
    <row r="83" spans="1:18">
      <c r="A83" s="234"/>
      <c r="B83" s="167">
        <v>2020</v>
      </c>
      <c r="C83" s="118" t="s">
        <v>37</v>
      </c>
      <c r="D83" s="118" t="s">
        <v>37</v>
      </c>
      <c r="E83" s="118" t="s">
        <v>37</v>
      </c>
      <c r="F83" s="119" t="s">
        <v>37</v>
      </c>
      <c r="G83" s="118" t="s">
        <v>37</v>
      </c>
      <c r="H83" s="188" t="s">
        <v>37</v>
      </c>
      <c r="I83" s="189" t="s">
        <v>37</v>
      </c>
      <c r="J83" s="189" t="s">
        <v>37</v>
      </c>
      <c r="K83" s="188" t="s">
        <v>37</v>
      </c>
      <c r="L83" s="119" t="s">
        <v>37</v>
      </c>
      <c r="M83" s="119" t="s">
        <v>37</v>
      </c>
      <c r="N83" s="119" t="s">
        <v>37</v>
      </c>
      <c r="O83" s="119" t="s">
        <v>37</v>
      </c>
      <c r="P83" s="119" t="s">
        <v>37</v>
      </c>
      <c r="Q83" s="120" t="s">
        <v>969</v>
      </c>
    </row>
    <row r="84" spans="1:18">
      <c r="A84" s="234"/>
      <c r="B84" s="167">
        <v>2021</v>
      </c>
      <c r="C84" s="118" t="s">
        <v>37</v>
      </c>
      <c r="D84" s="118" t="s">
        <v>37</v>
      </c>
      <c r="E84" s="118" t="s">
        <v>37</v>
      </c>
      <c r="F84" s="119" t="s">
        <v>37</v>
      </c>
      <c r="G84" s="118" t="s">
        <v>37</v>
      </c>
      <c r="H84" s="188" t="s">
        <v>37</v>
      </c>
      <c r="I84" s="189" t="s">
        <v>37</v>
      </c>
      <c r="J84" s="189" t="s">
        <v>37</v>
      </c>
      <c r="K84" s="188" t="s">
        <v>37</v>
      </c>
      <c r="L84" s="119" t="s">
        <v>37</v>
      </c>
      <c r="M84" s="119" t="s">
        <v>37</v>
      </c>
      <c r="N84" s="119" t="s">
        <v>37</v>
      </c>
      <c r="O84" s="119" t="s">
        <v>37</v>
      </c>
      <c r="P84" s="119" t="s">
        <v>37</v>
      </c>
      <c r="Q84" s="120" t="s">
        <v>969</v>
      </c>
    </row>
    <row r="85" spans="1:18">
      <c r="A85" s="234"/>
      <c r="B85" s="167">
        <v>2022</v>
      </c>
      <c r="C85" s="118" t="s">
        <v>37</v>
      </c>
      <c r="D85" s="118" t="s">
        <v>37</v>
      </c>
      <c r="E85" s="118" t="s">
        <v>37</v>
      </c>
      <c r="F85" s="119" t="s">
        <v>37</v>
      </c>
      <c r="G85" s="118" t="s">
        <v>37</v>
      </c>
      <c r="H85" s="188" t="s">
        <v>37</v>
      </c>
      <c r="I85" s="189" t="s">
        <v>37</v>
      </c>
      <c r="J85" s="189" t="s">
        <v>37</v>
      </c>
      <c r="K85" s="188" t="s">
        <v>37</v>
      </c>
      <c r="L85" s="119" t="s">
        <v>37</v>
      </c>
      <c r="M85" s="119" t="s">
        <v>37</v>
      </c>
      <c r="N85" s="119" t="s">
        <v>37</v>
      </c>
      <c r="O85" s="119" t="s">
        <v>37</v>
      </c>
      <c r="P85" s="119" t="s">
        <v>37</v>
      </c>
      <c r="Q85" s="120" t="s">
        <v>969</v>
      </c>
    </row>
    <row r="86" spans="1:18" ht="26">
      <c r="A86" s="234"/>
      <c r="B86" s="167" t="s">
        <v>861</v>
      </c>
      <c r="C86" s="118" t="s">
        <v>37</v>
      </c>
      <c r="D86" s="118" t="s">
        <v>37</v>
      </c>
      <c r="E86" s="118" t="s">
        <v>37</v>
      </c>
      <c r="F86" s="119" t="s">
        <v>37</v>
      </c>
      <c r="G86" s="118" t="s">
        <v>37</v>
      </c>
      <c r="H86" s="188" t="s">
        <v>37</v>
      </c>
      <c r="I86" s="189" t="s">
        <v>37</v>
      </c>
      <c r="J86" s="189" t="s">
        <v>37</v>
      </c>
      <c r="K86" s="188" t="s">
        <v>37</v>
      </c>
      <c r="L86" s="119" t="s">
        <v>37</v>
      </c>
      <c r="M86" s="119" t="s">
        <v>37</v>
      </c>
      <c r="N86" s="119" t="s">
        <v>37</v>
      </c>
      <c r="O86" s="119" t="s">
        <v>37</v>
      </c>
      <c r="P86" s="119" t="s">
        <v>37</v>
      </c>
      <c r="Q86" s="120" t="s">
        <v>969</v>
      </c>
    </row>
    <row r="87" spans="1:18" s="10" customFormat="1" ht="159.5">
      <c r="A87" s="248" t="s">
        <v>970</v>
      </c>
      <c r="B87" s="167" t="s">
        <v>855</v>
      </c>
      <c r="C87" s="118" t="s">
        <v>37</v>
      </c>
      <c r="D87" s="118" t="s">
        <v>37</v>
      </c>
      <c r="E87" s="118" t="s">
        <v>37</v>
      </c>
      <c r="F87" s="23">
        <v>4714</v>
      </c>
      <c r="G87" s="122" t="s">
        <v>37</v>
      </c>
      <c r="H87" s="124" t="s">
        <v>1079</v>
      </c>
      <c r="I87" s="190">
        <v>12.589716075904816</v>
      </c>
      <c r="J87" s="190">
        <v>51.300503655573024</v>
      </c>
      <c r="K87" s="124" t="s">
        <v>1080</v>
      </c>
      <c r="L87" s="123" t="s">
        <v>857</v>
      </c>
      <c r="M87" s="123" t="s">
        <v>858</v>
      </c>
      <c r="N87" s="123" t="s">
        <v>37</v>
      </c>
      <c r="O87" s="123" t="s">
        <v>890</v>
      </c>
      <c r="P87" s="124" t="s">
        <v>914</v>
      </c>
      <c r="Q87" s="173" t="s">
        <v>1349</v>
      </c>
      <c r="R87"/>
    </row>
    <row r="88" spans="1:18" s="10" customFormat="1" ht="159.5">
      <c r="A88" s="248"/>
      <c r="B88" s="167" t="s">
        <v>860</v>
      </c>
      <c r="C88" s="118" t="s">
        <v>37</v>
      </c>
      <c r="D88" s="118" t="s">
        <v>37</v>
      </c>
      <c r="E88" s="118" t="s">
        <v>37</v>
      </c>
      <c r="F88" s="23">
        <v>6575</v>
      </c>
      <c r="G88" s="122" t="s">
        <v>37</v>
      </c>
      <c r="H88" s="124" t="s">
        <v>1079</v>
      </c>
      <c r="I88" s="190">
        <v>12.589716075904816</v>
      </c>
      <c r="J88" s="190">
        <v>26.937178243254724</v>
      </c>
      <c r="K88" s="124" t="s">
        <v>1080</v>
      </c>
      <c r="L88" s="123" t="s">
        <v>857</v>
      </c>
      <c r="M88" s="123" t="s">
        <v>858</v>
      </c>
      <c r="N88" s="123" t="s">
        <v>37</v>
      </c>
      <c r="O88" s="123" t="s">
        <v>890</v>
      </c>
      <c r="P88" s="124" t="s">
        <v>914</v>
      </c>
      <c r="Q88" s="173" t="s">
        <v>1349</v>
      </c>
      <c r="R88"/>
    </row>
    <row r="89" spans="1:18" s="10" customFormat="1" ht="159.5">
      <c r="A89" s="248"/>
      <c r="B89" s="167">
        <v>2020</v>
      </c>
      <c r="C89" s="118" t="s">
        <v>37</v>
      </c>
      <c r="D89" s="118" t="s">
        <v>37</v>
      </c>
      <c r="E89" s="118" t="s">
        <v>37</v>
      </c>
      <c r="F89" s="23">
        <v>3570</v>
      </c>
      <c r="G89" s="122" t="s">
        <v>37</v>
      </c>
      <c r="H89" s="124" t="s">
        <v>1079</v>
      </c>
      <c r="I89" s="190">
        <v>2.130902133751539</v>
      </c>
      <c r="J89" s="190">
        <v>13.832795215724927</v>
      </c>
      <c r="K89" s="124" t="s">
        <v>1080</v>
      </c>
      <c r="L89" s="123" t="s">
        <v>857</v>
      </c>
      <c r="M89" s="123" t="s">
        <v>858</v>
      </c>
      <c r="N89" s="123" t="s">
        <v>37</v>
      </c>
      <c r="O89" s="123" t="s">
        <v>890</v>
      </c>
      <c r="P89" s="124" t="s">
        <v>914</v>
      </c>
      <c r="Q89" s="173" t="s">
        <v>1349</v>
      </c>
      <c r="R89"/>
    </row>
    <row r="90" spans="1:18" s="10" customFormat="1" ht="159.5">
      <c r="A90" s="248"/>
      <c r="B90" s="167">
        <v>2021</v>
      </c>
      <c r="C90" s="118" t="s">
        <v>37</v>
      </c>
      <c r="D90" s="118" t="s">
        <v>37</v>
      </c>
      <c r="E90" s="118" t="s">
        <v>37</v>
      </c>
      <c r="F90" s="23">
        <v>21</v>
      </c>
      <c r="G90" s="122" t="s">
        <v>37</v>
      </c>
      <c r="H90" s="124" t="s">
        <v>1079</v>
      </c>
      <c r="I90" s="190">
        <v>2.5836895460349916</v>
      </c>
      <c r="J90" s="190">
        <v>30.507570097544001</v>
      </c>
      <c r="K90" s="124" t="s">
        <v>1080</v>
      </c>
      <c r="L90" s="123" t="s">
        <v>857</v>
      </c>
      <c r="M90" s="123" t="s">
        <v>858</v>
      </c>
      <c r="N90" s="123" t="s">
        <v>37</v>
      </c>
      <c r="O90" s="123" t="s">
        <v>890</v>
      </c>
      <c r="P90" s="124" t="s">
        <v>914</v>
      </c>
      <c r="Q90" s="173" t="s">
        <v>1349</v>
      </c>
      <c r="R90"/>
    </row>
    <row r="91" spans="1:18" s="10" customFormat="1" ht="159.5">
      <c r="A91" s="248"/>
      <c r="B91" s="167">
        <v>2022</v>
      </c>
      <c r="C91" s="118" t="s">
        <v>37</v>
      </c>
      <c r="D91" s="118" t="s">
        <v>37</v>
      </c>
      <c r="E91" s="118" t="s">
        <v>37</v>
      </c>
      <c r="F91" s="123">
        <v>79</v>
      </c>
      <c r="G91" s="122" t="s">
        <v>37</v>
      </c>
      <c r="H91" s="124" t="s">
        <v>1079</v>
      </c>
      <c r="I91" s="190">
        <v>2.1012705771406708</v>
      </c>
      <c r="J91" s="190">
        <v>25.755268626493496</v>
      </c>
      <c r="K91" s="124" t="s">
        <v>1080</v>
      </c>
      <c r="L91" s="123" t="s">
        <v>857</v>
      </c>
      <c r="M91" s="123" t="s">
        <v>858</v>
      </c>
      <c r="N91" s="123" t="s">
        <v>37</v>
      </c>
      <c r="O91" s="123" t="s">
        <v>890</v>
      </c>
      <c r="P91" s="124" t="s">
        <v>914</v>
      </c>
      <c r="Q91" s="173" t="s">
        <v>1350</v>
      </c>
      <c r="R91"/>
    </row>
    <row r="92" spans="1:18" s="10" customFormat="1" ht="159.5">
      <c r="A92" s="248"/>
      <c r="B92" s="167" t="s">
        <v>861</v>
      </c>
      <c r="C92" s="118" t="s">
        <v>37</v>
      </c>
      <c r="D92" s="118" t="s">
        <v>37</v>
      </c>
      <c r="E92" s="118" t="s">
        <v>37</v>
      </c>
      <c r="F92" s="23">
        <f>F89+F90+F91</f>
        <v>3670</v>
      </c>
      <c r="G92" s="122" t="s">
        <v>37</v>
      </c>
      <c r="H92" s="124" t="s">
        <v>1079</v>
      </c>
      <c r="I92" s="190">
        <v>6.8158622569272014</v>
      </c>
      <c r="J92" s="190">
        <v>21.278073982513529</v>
      </c>
      <c r="K92" s="124" t="s">
        <v>1080</v>
      </c>
      <c r="L92" s="123" t="s">
        <v>857</v>
      </c>
      <c r="M92" s="123" t="s">
        <v>858</v>
      </c>
      <c r="N92" s="123" t="s">
        <v>37</v>
      </c>
      <c r="O92" s="123" t="s">
        <v>890</v>
      </c>
      <c r="P92" s="124" t="s">
        <v>914</v>
      </c>
      <c r="Q92" s="173" t="s">
        <v>1350</v>
      </c>
      <c r="R92"/>
    </row>
    <row r="93" spans="1:18" s="10" customFormat="1" ht="52">
      <c r="A93" s="248" t="s">
        <v>971</v>
      </c>
      <c r="B93" s="167" t="s">
        <v>855</v>
      </c>
      <c r="C93" s="100">
        <v>5136412.8421826316</v>
      </c>
      <c r="D93" s="100">
        <v>5136412.8421826316</v>
      </c>
      <c r="E93" s="100">
        <v>0</v>
      </c>
      <c r="F93" s="53">
        <v>1100</v>
      </c>
      <c r="G93" s="102">
        <v>4669.4662201660285</v>
      </c>
      <c r="H93" s="166" t="s">
        <v>972</v>
      </c>
      <c r="I93" s="127">
        <v>2.0945278925486113E-2</v>
      </c>
      <c r="J93" s="127">
        <v>4.0778028497775054</v>
      </c>
      <c r="K93" s="166" t="s">
        <v>37</v>
      </c>
      <c r="L93" s="59" t="s">
        <v>869</v>
      </c>
      <c r="M93" s="98" t="s">
        <v>37</v>
      </c>
      <c r="N93" s="59" t="s">
        <v>870</v>
      </c>
      <c r="O93" s="59" t="s">
        <v>890</v>
      </c>
      <c r="P93" s="166" t="s">
        <v>914</v>
      </c>
      <c r="Q93" s="166" t="s">
        <v>973</v>
      </c>
      <c r="R93"/>
    </row>
    <row r="94" spans="1:18" s="10" customFormat="1" ht="91">
      <c r="A94" s="248"/>
      <c r="B94" s="167" t="s">
        <v>860</v>
      </c>
      <c r="C94" s="100" t="s">
        <v>37</v>
      </c>
      <c r="D94" s="100" t="s">
        <v>37</v>
      </c>
      <c r="E94" s="100" t="s">
        <v>37</v>
      </c>
      <c r="F94" s="53">
        <v>1421</v>
      </c>
      <c r="G94" s="102" t="s">
        <v>37</v>
      </c>
      <c r="H94" s="166" t="s">
        <v>972</v>
      </c>
      <c r="I94" s="127">
        <v>2.7057359965731661E-2</v>
      </c>
      <c r="J94" s="127">
        <v>3.6014884897165422</v>
      </c>
      <c r="K94" s="166" t="s">
        <v>37</v>
      </c>
      <c r="L94" s="59" t="s">
        <v>869</v>
      </c>
      <c r="M94" s="98" t="s">
        <v>37</v>
      </c>
      <c r="N94" s="59" t="s">
        <v>870</v>
      </c>
      <c r="O94" s="59" t="s">
        <v>890</v>
      </c>
      <c r="P94" s="166" t="s">
        <v>914</v>
      </c>
      <c r="Q94" s="166" t="s">
        <v>974</v>
      </c>
      <c r="R94"/>
    </row>
    <row r="95" spans="1:18" s="10" customFormat="1" ht="91">
      <c r="A95" s="248"/>
      <c r="B95" s="167">
        <v>2020</v>
      </c>
      <c r="C95" s="100">
        <v>56832574.517784908</v>
      </c>
      <c r="D95" s="100">
        <v>56832574.517784908</v>
      </c>
      <c r="E95" s="100">
        <v>0</v>
      </c>
      <c r="F95" s="104">
        <v>17304.480000000003</v>
      </c>
      <c r="G95" s="102">
        <v>3284.2694214321896</v>
      </c>
      <c r="H95" s="166" t="s">
        <v>972</v>
      </c>
      <c r="I95" s="127">
        <v>0.20901940616175277</v>
      </c>
      <c r="J95" s="127">
        <v>3.9009555121295207</v>
      </c>
      <c r="K95" s="166" t="s">
        <v>37</v>
      </c>
      <c r="L95" s="59" t="s">
        <v>869</v>
      </c>
      <c r="M95" s="98" t="s">
        <v>37</v>
      </c>
      <c r="N95" s="59" t="s">
        <v>870</v>
      </c>
      <c r="O95" s="59" t="s">
        <v>890</v>
      </c>
      <c r="P95" s="166" t="s">
        <v>914</v>
      </c>
      <c r="Q95" s="166" t="s">
        <v>975</v>
      </c>
      <c r="R95"/>
    </row>
    <row r="96" spans="1:18" s="10" customFormat="1" ht="91">
      <c r="A96" s="248"/>
      <c r="B96" s="167">
        <v>2021</v>
      </c>
      <c r="C96" s="100">
        <v>64010257.996102855</v>
      </c>
      <c r="D96" s="100">
        <v>64010257.996102855</v>
      </c>
      <c r="E96" s="100">
        <v>0</v>
      </c>
      <c r="F96" s="104">
        <v>18952.672000000002</v>
      </c>
      <c r="G96" s="102">
        <v>3377.3738075614269</v>
      </c>
      <c r="H96" s="166" t="s">
        <v>972</v>
      </c>
      <c r="I96" s="127">
        <v>0.21874754672000235</v>
      </c>
      <c r="J96" s="127">
        <v>3.7274831217257329</v>
      </c>
      <c r="K96" s="166" t="s">
        <v>37</v>
      </c>
      <c r="L96" s="59" t="s">
        <v>869</v>
      </c>
      <c r="M96" s="98" t="s">
        <v>37</v>
      </c>
      <c r="N96" s="59" t="s">
        <v>870</v>
      </c>
      <c r="O96" s="59" t="s">
        <v>890</v>
      </c>
      <c r="P96" s="166" t="s">
        <v>914</v>
      </c>
      <c r="Q96" s="166" t="s">
        <v>976</v>
      </c>
      <c r="R96"/>
    </row>
    <row r="97" spans="1:18" s="10" customFormat="1" ht="91">
      <c r="A97" s="248"/>
      <c r="B97" s="167">
        <v>2022</v>
      </c>
      <c r="C97" s="100">
        <v>73642725.216523349</v>
      </c>
      <c r="D97" s="100">
        <v>73642725.216523349</v>
      </c>
      <c r="E97" s="100">
        <v>0</v>
      </c>
      <c r="F97" s="104">
        <v>21238.768</v>
      </c>
      <c r="G97" s="102">
        <v>3467.3727410423876</v>
      </c>
      <c r="H97" s="166" t="s">
        <v>972</v>
      </c>
      <c r="I97" s="127">
        <v>0.23398454432546648</v>
      </c>
      <c r="J97" s="127">
        <v>3.5579577908712734</v>
      </c>
      <c r="K97" s="166" t="s">
        <v>37</v>
      </c>
      <c r="L97" s="59" t="s">
        <v>869</v>
      </c>
      <c r="M97" s="98" t="s">
        <v>37</v>
      </c>
      <c r="N97" s="59" t="s">
        <v>870</v>
      </c>
      <c r="O97" s="59" t="s">
        <v>890</v>
      </c>
      <c r="P97" s="166" t="s">
        <v>914</v>
      </c>
      <c r="Q97" s="166" t="s">
        <v>977</v>
      </c>
      <c r="R97"/>
    </row>
    <row r="98" spans="1:18" s="10" customFormat="1" ht="91">
      <c r="A98" s="248"/>
      <c r="B98" s="167" t="s">
        <v>861</v>
      </c>
      <c r="C98" s="100">
        <v>194485557.73041111</v>
      </c>
      <c r="D98" s="100">
        <v>194485557.73041111</v>
      </c>
      <c r="E98" s="100">
        <v>0</v>
      </c>
      <c r="F98" s="53">
        <v>57495.92</v>
      </c>
      <c r="G98" s="102">
        <v>3382.5975431023821</v>
      </c>
      <c r="H98" s="166" t="s">
        <v>972</v>
      </c>
      <c r="I98" s="127">
        <v>0.6617514972072216</v>
      </c>
      <c r="J98" s="127">
        <v>3.7170709105315027</v>
      </c>
      <c r="K98" s="166" t="s">
        <v>37</v>
      </c>
      <c r="L98" s="59" t="s">
        <v>869</v>
      </c>
      <c r="M98" s="98" t="s">
        <v>37</v>
      </c>
      <c r="N98" s="59" t="s">
        <v>870</v>
      </c>
      <c r="O98" s="59" t="s">
        <v>890</v>
      </c>
      <c r="P98" s="166" t="s">
        <v>914</v>
      </c>
      <c r="Q98" s="166" t="s">
        <v>978</v>
      </c>
      <c r="R98"/>
    </row>
    <row r="99" spans="1:18" ht="26">
      <c r="A99" s="248" t="s">
        <v>979</v>
      </c>
      <c r="B99" s="167" t="s">
        <v>855</v>
      </c>
      <c r="C99" s="100" t="s">
        <v>37</v>
      </c>
      <c r="D99" s="100" t="s">
        <v>37</v>
      </c>
      <c r="E99" s="100" t="s">
        <v>37</v>
      </c>
      <c r="F99" s="100" t="s">
        <v>37</v>
      </c>
      <c r="G99" s="100" t="s">
        <v>37</v>
      </c>
      <c r="H99" s="105" t="s">
        <v>37</v>
      </c>
      <c r="I99" s="128" t="s">
        <v>37</v>
      </c>
      <c r="J99" s="128" t="s">
        <v>37</v>
      </c>
      <c r="K99" s="105" t="s">
        <v>37</v>
      </c>
      <c r="L99" s="100" t="s">
        <v>37</v>
      </c>
      <c r="M99" s="100" t="s">
        <v>37</v>
      </c>
      <c r="N99" s="100" t="s">
        <v>37</v>
      </c>
      <c r="O99" s="100" t="s">
        <v>37</v>
      </c>
      <c r="P99" s="100" t="s">
        <v>37</v>
      </c>
      <c r="Q99" s="166" t="s">
        <v>980</v>
      </c>
    </row>
    <row r="100" spans="1:18" ht="66" customHeight="1">
      <c r="A100" s="248"/>
      <c r="B100" s="167" t="s">
        <v>860</v>
      </c>
      <c r="C100" s="100">
        <v>78010500</v>
      </c>
      <c r="D100" s="100">
        <v>78010500</v>
      </c>
      <c r="E100" s="100">
        <v>0</v>
      </c>
      <c r="F100" s="53">
        <v>3930</v>
      </c>
      <c r="G100" s="102">
        <v>19850</v>
      </c>
      <c r="H100" s="166" t="s">
        <v>972</v>
      </c>
      <c r="I100" s="127">
        <v>6.9760701667419239E-2</v>
      </c>
      <c r="J100" s="127">
        <v>3.3574455596072577</v>
      </c>
      <c r="K100" s="166" t="s">
        <v>37</v>
      </c>
      <c r="L100" s="59" t="s">
        <v>857</v>
      </c>
      <c r="M100" s="59" t="s">
        <v>858</v>
      </c>
      <c r="N100" s="59" t="s">
        <v>37</v>
      </c>
      <c r="O100" s="59" t="s">
        <v>890</v>
      </c>
      <c r="P100" s="166" t="s">
        <v>981</v>
      </c>
      <c r="Q100" s="166" t="s">
        <v>973</v>
      </c>
    </row>
    <row r="101" spans="1:18" ht="97.5" customHeight="1">
      <c r="A101" s="248"/>
      <c r="B101" s="167">
        <v>2020</v>
      </c>
      <c r="C101" s="100">
        <v>64895818</v>
      </c>
      <c r="D101" s="100">
        <v>64895818</v>
      </c>
      <c r="E101" s="100">
        <v>0</v>
      </c>
      <c r="F101" s="53">
        <v>3724</v>
      </c>
      <c r="G101" s="102">
        <v>17426.374328678841</v>
      </c>
      <c r="H101" s="166" t="s">
        <v>972</v>
      </c>
      <c r="I101" s="127">
        <v>4.0376612054510978E-2</v>
      </c>
      <c r="J101" s="127">
        <v>3.501572670590241</v>
      </c>
      <c r="K101" s="166" t="s">
        <v>37</v>
      </c>
      <c r="L101" s="59" t="s">
        <v>857</v>
      </c>
      <c r="M101" s="59" t="s">
        <v>858</v>
      </c>
      <c r="N101" s="59" t="s">
        <v>37</v>
      </c>
      <c r="O101" s="59" t="s">
        <v>890</v>
      </c>
      <c r="P101" s="166" t="s">
        <v>981</v>
      </c>
      <c r="Q101" s="166" t="s">
        <v>982</v>
      </c>
    </row>
    <row r="102" spans="1:18" ht="97.5" customHeight="1">
      <c r="A102" s="248"/>
      <c r="B102" s="167">
        <v>2021</v>
      </c>
      <c r="C102" s="100">
        <v>30041011</v>
      </c>
      <c r="D102" s="100">
        <v>30041011</v>
      </c>
      <c r="E102" s="100">
        <v>0</v>
      </c>
      <c r="F102" s="53">
        <v>1698</v>
      </c>
      <c r="G102" s="102">
        <v>17691.997055359247</v>
      </c>
      <c r="H102" s="166" t="s">
        <v>972</v>
      </c>
      <c r="I102" s="127">
        <v>1.7840735148004518E-2</v>
      </c>
      <c r="J102" s="127">
        <v>3.3932667481634353</v>
      </c>
      <c r="K102" s="166" t="s">
        <v>37</v>
      </c>
      <c r="L102" s="59" t="s">
        <v>857</v>
      </c>
      <c r="M102" s="59" t="s">
        <v>858</v>
      </c>
      <c r="N102" s="59" t="s">
        <v>37</v>
      </c>
      <c r="O102" s="59" t="s">
        <v>890</v>
      </c>
      <c r="P102" s="166" t="s">
        <v>981</v>
      </c>
      <c r="Q102" s="166" t="s">
        <v>982</v>
      </c>
    </row>
    <row r="103" spans="1:18" ht="97.5" customHeight="1">
      <c r="A103" s="248"/>
      <c r="B103" s="167">
        <v>2022</v>
      </c>
      <c r="C103" s="100">
        <v>16506094</v>
      </c>
      <c r="D103" s="100">
        <v>16506094</v>
      </c>
      <c r="E103" s="100">
        <v>0</v>
      </c>
      <c r="F103" s="53">
        <v>906</v>
      </c>
      <c r="G103" s="102">
        <v>18218.646799116999</v>
      </c>
      <c r="H103" s="166" t="s">
        <v>972</v>
      </c>
      <c r="I103" s="127">
        <v>9.234184109273371E-3</v>
      </c>
      <c r="J103" s="127">
        <v>3.2916471357870303</v>
      </c>
      <c r="K103" s="166" t="s">
        <v>37</v>
      </c>
      <c r="L103" s="59" t="s">
        <v>857</v>
      </c>
      <c r="M103" s="59" t="s">
        <v>858</v>
      </c>
      <c r="N103" s="59" t="s">
        <v>37</v>
      </c>
      <c r="O103" s="59" t="s">
        <v>890</v>
      </c>
      <c r="P103" s="166" t="s">
        <v>981</v>
      </c>
      <c r="Q103" s="166" t="s">
        <v>982</v>
      </c>
    </row>
    <row r="104" spans="1:18" ht="97.5" customHeight="1">
      <c r="A104" s="248"/>
      <c r="B104" s="167" t="s">
        <v>861</v>
      </c>
      <c r="C104" s="100">
        <v>111442923</v>
      </c>
      <c r="D104" s="100">
        <v>111442923</v>
      </c>
      <c r="E104" s="100">
        <v>0</v>
      </c>
      <c r="F104" s="53">
        <v>6328</v>
      </c>
      <c r="G104" s="102">
        <v>17611.081384323639</v>
      </c>
      <c r="H104" s="166" t="s">
        <v>972</v>
      </c>
      <c r="I104" s="127">
        <v>6.7451531311788868E-2</v>
      </c>
      <c r="J104" s="127">
        <v>3.4424550993493392</v>
      </c>
      <c r="K104" s="166" t="s">
        <v>37</v>
      </c>
      <c r="L104" s="59" t="s">
        <v>857</v>
      </c>
      <c r="M104" s="59" t="s">
        <v>858</v>
      </c>
      <c r="N104" s="59" t="s">
        <v>37</v>
      </c>
      <c r="O104" s="59" t="s">
        <v>890</v>
      </c>
      <c r="P104" s="166" t="s">
        <v>981</v>
      </c>
      <c r="Q104" s="166" t="s">
        <v>982</v>
      </c>
    </row>
    <row r="105" spans="1:18" s="10" customFormat="1" ht="75" customHeight="1">
      <c r="A105" s="248" t="s">
        <v>983</v>
      </c>
      <c r="B105" s="167" t="s">
        <v>855</v>
      </c>
      <c r="C105" s="105" t="s">
        <v>37</v>
      </c>
      <c r="D105" s="105" t="s">
        <v>37</v>
      </c>
      <c r="E105" s="105" t="s">
        <v>37</v>
      </c>
      <c r="F105" s="105" t="s">
        <v>37</v>
      </c>
      <c r="G105" s="102" t="s">
        <v>37</v>
      </c>
      <c r="H105" s="166" t="s">
        <v>972</v>
      </c>
      <c r="I105" s="127" t="s">
        <v>37</v>
      </c>
      <c r="J105" s="127" t="s">
        <v>856</v>
      </c>
      <c r="K105" s="166" t="s">
        <v>37</v>
      </c>
      <c r="L105" s="59" t="s">
        <v>869</v>
      </c>
      <c r="M105" s="166" t="s">
        <v>37</v>
      </c>
      <c r="N105" s="59" t="s">
        <v>879</v>
      </c>
      <c r="O105" s="59" t="s">
        <v>890</v>
      </c>
      <c r="P105" s="166" t="s">
        <v>981</v>
      </c>
      <c r="Q105" s="166" t="s">
        <v>984</v>
      </c>
      <c r="R105"/>
    </row>
    <row r="106" spans="1:18" s="10" customFormat="1" ht="75" customHeight="1">
      <c r="A106" s="248"/>
      <c r="B106" s="167" t="s">
        <v>860</v>
      </c>
      <c r="C106" s="105" t="s">
        <v>37</v>
      </c>
      <c r="D106" s="105" t="s">
        <v>37</v>
      </c>
      <c r="E106" s="105" t="s">
        <v>37</v>
      </c>
      <c r="F106" s="105" t="s">
        <v>37</v>
      </c>
      <c r="G106" s="102" t="s">
        <v>37</v>
      </c>
      <c r="H106" s="166" t="s">
        <v>972</v>
      </c>
      <c r="I106" s="127" t="s">
        <v>37</v>
      </c>
      <c r="J106" s="127" t="s">
        <v>856</v>
      </c>
      <c r="K106" s="166" t="s">
        <v>37</v>
      </c>
      <c r="L106" s="59" t="s">
        <v>869</v>
      </c>
      <c r="M106" s="166" t="s">
        <v>37</v>
      </c>
      <c r="N106" s="59" t="s">
        <v>879</v>
      </c>
      <c r="O106" s="59" t="s">
        <v>890</v>
      </c>
      <c r="P106" s="166" t="s">
        <v>981</v>
      </c>
      <c r="Q106" s="166" t="s">
        <v>984</v>
      </c>
      <c r="R106"/>
    </row>
    <row r="107" spans="1:18" s="10" customFormat="1" ht="75" customHeight="1">
      <c r="A107" s="248"/>
      <c r="B107" s="167">
        <v>2020</v>
      </c>
      <c r="C107" s="105" t="s">
        <v>37</v>
      </c>
      <c r="D107" s="105" t="s">
        <v>37</v>
      </c>
      <c r="E107" s="105" t="s">
        <v>37</v>
      </c>
      <c r="F107" s="105" t="s">
        <v>37</v>
      </c>
      <c r="G107" s="102" t="s">
        <v>37</v>
      </c>
      <c r="H107" s="166" t="s">
        <v>972</v>
      </c>
      <c r="I107" s="127" t="s">
        <v>37</v>
      </c>
      <c r="J107" s="127" t="s">
        <v>856</v>
      </c>
      <c r="K107" s="166" t="s">
        <v>37</v>
      </c>
      <c r="L107" s="59" t="s">
        <v>869</v>
      </c>
      <c r="M107" s="166" t="s">
        <v>37</v>
      </c>
      <c r="N107" s="59" t="s">
        <v>879</v>
      </c>
      <c r="O107" s="59" t="s">
        <v>890</v>
      </c>
      <c r="P107" s="166" t="s">
        <v>981</v>
      </c>
      <c r="Q107" s="166" t="s">
        <v>984</v>
      </c>
      <c r="R107"/>
    </row>
    <row r="108" spans="1:18" s="10" customFormat="1" ht="75" customHeight="1">
      <c r="A108" s="248"/>
      <c r="B108" s="167">
        <v>2021</v>
      </c>
      <c r="C108" s="105" t="s">
        <v>37</v>
      </c>
      <c r="D108" s="105" t="s">
        <v>37</v>
      </c>
      <c r="E108" s="105" t="s">
        <v>37</v>
      </c>
      <c r="F108" s="105" t="s">
        <v>37</v>
      </c>
      <c r="G108" s="102" t="s">
        <v>37</v>
      </c>
      <c r="H108" s="166" t="s">
        <v>972</v>
      </c>
      <c r="I108" s="127" t="s">
        <v>37</v>
      </c>
      <c r="J108" s="127" t="s">
        <v>856</v>
      </c>
      <c r="K108" s="166" t="s">
        <v>37</v>
      </c>
      <c r="L108" s="59" t="s">
        <v>869</v>
      </c>
      <c r="M108" s="166" t="s">
        <v>37</v>
      </c>
      <c r="N108" s="59" t="s">
        <v>879</v>
      </c>
      <c r="O108" s="59" t="s">
        <v>890</v>
      </c>
      <c r="P108" s="166" t="s">
        <v>981</v>
      </c>
      <c r="Q108" s="166" t="s">
        <v>984</v>
      </c>
      <c r="R108"/>
    </row>
    <row r="109" spans="1:18" s="10" customFormat="1" ht="75" customHeight="1">
      <c r="A109" s="248"/>
      <c r="B109" s="167">
        <v>2022</v>
      </c>
      <c r="C109" s="105" t="s">
        <v>37</v>
      </c>
      <c r="D109" s="105" t="s">
        <v>37</v>
      </c>
      <c r="E109" s="105" t="s">
        <v>37</v>
      </c>
      <c r="F109" s="105" t="s">
        <v>37</v>
      </c>
      <c r="G109" s="102" t="s">
        <v>37</v>
      </c>
      <c r="H109" s="166" t="s">
        <v>972</v>
      </c>
      <c r="I109" s="127" t="s">
        <v>37</v>
      </c>
      <c r="J109" s="127" t="s">
        <v>856</v>
      </c>
      <c r="K109" s="166" t="s">
        <v>37</v>
      </c>
      <c r="L109" s="59" t="s">
        <v>869</v>
      </c>
      <c r="M109" s="166" t="s">
        <v>37</v>
      </c>
      <c r="N109" s="59" t="s">
        <v>879</v>
      </c>
      <c r="O109" s="59" t="s">
        <v>890</v>
      </c>
      <c r="P109" s="166" t="s">
        <v>981</v>
      </c>
      <c r="Q109" s="166" t="s">
        <v>984</v>
      </c>
      <c r="R109"/>
    </row>
    <row r="110" spans="1:18" s="10" customFormat="1" ht="75" customHeight="1">
      <c r="A110" s="248"/>
      <c r="B110" s="167" t="s">
        <v>861</v>
      </c>
      <c r="C110" s="105" t="s">
        <v>37</v>
      </c>
      <c r="D110" s="105" t="s">
        <v>37</v>
      </c>
      <c r="E110" s="105" t="s">
        <v>37</v>
      </c>
      <c r="F110" s="105" t="s">
        <v>37</v>
      </c>
      <c r="G110" s="102" t="s">
        <v>37</v>
      </c>
      <c r="H110" s="166" t="s">
        <v>972</v>
      </c>
      <c r="I110" s="127" t="s">
        <v>37</v>
      </c>
      <c r="J110" s="127" t="s">
        <v>856</v>
      </c>
      <c r="K110" s="166" t="s">
        <v>37</v>
      </c>
      <c r="L110" s="59" t="s">
        <v>869</v>
      </c>
      <c r="M110" s="166" t="s">
        <v>37</v>
      </c>
      <c r="N110" s="59" t="s">
        <v>879</v>
      </c>
      <c r="O110" s="59" t="s">
        <v>890</v>
      </c>
      <c r="P110" s="166" t="s">
        <v>981</v>
      </c>
      <c r="Q110" s="166" t="s">
        <v>984</v>
      </c>
      <c r="R110"/>
    </row>
    <row r="111" spans="1:18" ht="126.5" customHeight="1">
      <c r="A111" s="234" t="s">
        <v>985</v>
      </c>
      <c r="B111" s="167" t="s">
        <v>855</v>
      </c>
      <c r="C111" s="100" t="s">
        <v>37</v>
      </c>
      <c r="D111" s="100" t="s">
        <v>37</v>
      </c>
      <c r="E111" s="100" t="s">
        <v>37</v>
      </c>
      <c r="F111" s="100" t="s">
        <v>37</v>
      </c>
      <c r="G111" s="100" t="s">
        <v>37</v>
      </c>
      <c r="H111" s="166" t="s">
        <v>986</v>
      </c>
      <c r="I111" s="127">
        <v>0</v>
      </c>
      <c r="J111" s="127">
        <v>0</v>
      </c>
      <c r="K111" s="166" t="s">
        <v>37</v>
      </c>
      <c r="L111" s="59" t="s">
        <v>869</v>
      </c>
      <c r="M111" s="98" t="s">
        <v>37</v>
      </c>
      <c r="N111" s="59" t="s">
        <v>870</v>
      </c>
      <c r="O111" s="59" t="s">
        <v>37</v>
      </c>
      <c r="P111" s="59" t="s">
        <v>37</v>
      </c>
      <c r="Q111" s="166" t="s">
        <v>987</v>
      </c>
    </row>
    <row r="112" spans="1:18" ht="137.5" customHeight="1">
      <c r="A112" s="234"/>
      <c r="B112" s="167" t="s">
        <v>860</v>
      </c>
      <c r="C112" s="100" t="s">
        <v>37</v>
      </c>
      <c r="D112" s="100" t="s">
        <v>37</v>
      </c>
      <c r="E112" s="100" t="s">
        <v>37</v>
      </c>
      <c r="F112" s="100" t="s">
        <v>37</v>
      </c>
      <c r="G112" s="100" t="s">
        <v>37</v>
      </c>
      <c r="H112" s="166" t="s">
        <v>986</v>
      </c>
      <c r="I112" s="127">
        <v>0</v>
      </c>
      <c r="J112" s="127">
        <v>0</v>
      </c>
      <c r="K112" s="166" t="s">
        <v>37</v>
      </c>
      <c r="L112" s="59" t="s">
        <v>869</v>
      </c>
      <c r="M112" s="98" t="s">
        <v>37</v>
      </c>
      <c r="N112" s="59" t="s">
        <v>870</v>
      </c>
      <c r="O112" s="59" t="s">
        <v>37</v>
      </c>
      <c r="P112" s="59" t="s">
        <v>37</v>
      </c>
      <c r="Q112" s="166" t="s">
        <v>988</v>
      </c>
    </row>
    <row r="113" spans="1:17" ht="126.5" customHeight="1">
      <c r="A113" s="234"/>
      <c r="B113" s="167">
        <v>2020</v>
      </c>
      <c r="C113" s="100">
        <v>16798587</v>
      </c>
      <c r="D113" s="100">
        <v>9053603</v>
      </c>
      <c r="E113" s="100">
        <v>7744984</v>
      </c>
      <c r="F113" s="53">
        <v>3025</v>
      </c>
      <c r="G113" s="102">
        <v>5553.2519159573103</v>
      </c>
      <c r="H113" s="166" t="s">
        <v>986</v>
      </c>
      <c r="I113" s="127">
        <v>0.13223878002374792</v>
      </c>
      <c r="J113" s="127">
        <v>8.1173769987947058</v>
      </c>
      <c r="K113" s="166" t="s">
        <v>37</v>
      </c>
      <c r="L113" s="59" t="s">
        <v>869</v>
      </c>
      <c r="M113" s="98" t="s">
        <v>37</v>
      </c>
      <c r="N113" s="59" t="s">
        <v>870</v>
      </c>
      <c r="O113" s="59" t="s">
        <v>37</v>
      </c>
      <c r="P113" s="59" t="s">
        <v>37</v>
      </c>
      <c r="Q113" s="166" t="s">
        <v>989</v>
      </c>
    </row>
    <row r="114" spans="1:17" ht="126.5" customHeight="1">
      <c r="A114" s="234"/>
      <c r="B114" s="167">
        <v>2021</v>
      </c>
      <c r="C114" s="100">
        <v>1153705.9150512589</v>
      </c>
      <c r="D114" s="100">
        <v>0</v>
      </c>
      <c r="E114" s="100">
        <v>1153705.9150512589</v>
      </c>
      <c r="F114" s="53">
        <v>421</v>
      </c>
      <c r="G114" s="102">
        <v>2740.3940975089286</v>
      </c>
      <c r="H114" s="166" t="s">
        <v>986</v>
      </c>
      <c r="I114" s="127">
        <v>1.7855622409417633E-2</v>
      </c>
      <c r="J114" s="127">
        <v>16.018954361278915</v>
      </c>
      <c r="K114" s="166" t="s">
        <v>37</v>
      </c>
      <c r="L114" s="59" t="s">
        <v>869</v>
      </c>
      <c r="M114" s="98" t="s">
        <v>37</v>
      </c>
      <c r="N114" s="59" t="s">
        <v>870</v>
      </c>
      <c r="O114" s="59" t="s">
        <v>37</v>
      </c>
      <c r="P114" s="59" t="s">
        <v>37</v>
      </c>
      <c r="Q114" s="166" t="s">
        <v>989</v>
      </c>
    </row>
    <row r="115" spans="1:17" ht="126.5" customHeight="1">
      <c r="A115" s="234"/>
      <c r="B115" s="167">
        <v>2022</v>
      </c>
      <c r="C115" s="100">
        <v>1333606.8629051773</v>
      </c>
      <c r="D115" s="100">
        <v>0</v>
      </c>
      <c r="E115" s="100">
        <v>1333606.8629051773</v>
      </c>
      <c r="F115" s="53">
        <v>481</v>
      </c>
      <c r="G115" s="102">
        <v>2772.571440551304</v>
      </c>
      <c r="H115" s="166" t="s">
        <v>986</v>
      </c>
      <c r="I115" s="127">
        <v>1.9808662761854064E-2</v>
      </c>
      <c r="J115" s="127">
        <v>15.549713153720742</v>
      </c>
      <c r="K115" s="166" t="s">
        <v>37</v>
      </c>
      <c r="L115" s="59" t="s">
        <v>869</v>
      </c>
      <c r="M115" s="98" t="s">
        <v>37</v>
      </c>
      <c r="N115" s="59" t="s">
        <v>870</v>
      </c>
      <c r="O115" s="59" t="s">
        <v>37</v>
      </c>
      <c r="P115" s="59" t="s">
        <v>37</v>
      </c>
      <c r="Q115" s="166" t="s">
        <v>989</v>
      </c>
    </row>
    <row r="116" spans="1:17" ht="126.5" customHeight="1">
      <c r="A116" s="234"/>
      <c r="B116" s="167" t="s">
        <v>861</v>
      </c>
      <c r="C116" s="100">
        <v>19285900</v>
      </c>
      <c r="D116" s="100">
        <v>9053603</v>
      </c>
      <c r="E116" s="100">
        <v>10232297</v>
      </c>
      <c r="F116" s="53">
        <v>3927</v>
      </c>
      <c r="G116" s="102">
        <v>4911.1025779799602</v>
      </c>
      <c r="H116" s="166" t="s">
        <v>986</v>
      </c>
      <c r="I116" s="127">
        <v>0.1699030651950196</v>
      </c>
      <c r="J116" s="127">
        <v>9.0957575571756735</v>
      </c>
      <c r="K116" s="166" t="s">
        <v>37</v>
      </c>
      <c r="L116" s="59" t="s">
        <v>869</v>
      </c>
      <c r="M116" s="98" t="s">
        <v>37</v>
      </c>
      <c r="N116" s="59" t="s">
        <v>870</v>
      </c>
      <c r="O116" s="59" t="s">
        <v>37</v>
      </c>
      <c r="P116" s="59" t="s">
        <v>37</v>
      </c>
      <c r="Q116" s="166" t="s">
        <v>990</v>
      </c>
    </row>
    <row r="117" spans="1:17" ht="30" customHeight="1">
      <c r="A117" s="234" t="s">
        <v>991</v>
      </c>
      <c r="B117" s="167" t="s">
        <v>855</v>
      </c>
      <c r="C117" s="100" t="s">
        <v>37</v>
      </c>
      <c r="D117" s="100" t="s">
        <v>37</v>
      </c>
      <c r="E117" s="100" t="s">
        <v>37</v>
      </c>
      <c r="F117" s="100" t="s">
        <v>37</v>
      </c>
      <c r="G117" s="100" t="s">
        <v>37</v>
      </c>
      <c r="H117" s="105" t="s">
        <v>37</v>
      </c>
      <c r="I117" s="128" t="s">
        <v>37</v>
      </c>
      <c r="J117" s="128" t="s">
        <v>37</v>
      </c>
      <c r="K117" s="105" t="s">
        <v>37</v>
      </c>
      <c r="L117" s="100" t="s">
        <v>37</v>
      </c>
      <c r="M117" s="100" t="s">
        <v>37</v>
      </c>
      <c r="N117" s="100" t="s">
        <v>37</v>
      </c>
      <c r="O117" s="100" t="s">
        <v>37</v>
      </c>
      <c r="P117" s="100" t="s">
        <v>37</v>
      </c>
      <c r="Q117" s="166" t="s">
        <v>887</v>
      </c>
    </row>
    <row r="118" spans="1:17" ht="20.5" customHeight="1">
      <c r="A118" s="234"/>
      <c r="B118" s="167" t="s">
        <v>860</v>
      </c>
      <c r="C118" s="100" t="s">
        <v>37</v>
      </c>
      <c r="D118" s="100" t="s">
        <v>37</v>
      </c>
      <c r="E118" s="100" t="s">
        <v>37</v>
      </c>
      <c r="F118" s="53" t="s">
        <v>37</v>
      </c>
      <c r="G118" s="102" t="s">
        <v>37</v>
      </c>
      <c r="H118" s="105" t="s">
        <v>37</v>
      </c>
      <c r="I118" s="128" t="s">
        <v>37</v>
      </c>
      <c r="J118" s="128" t="s">
        <v>37</v>
      </c>
      <c r="K118" s="105" t="s">
        <v>37</v>
      </c>
      <c r="L118" s="59" t="s">
        <v>37</v>
      </c>
      <c r="M118" s="59" t="s">
        <v>37</v>
      </c>
      <c r="N118" s="59" t="s">
        <v>37</v>
      </c>
      <c r="O118" s="59" t="s">
        <v>37</v>
      </c>
      <c r="P118" s="59" t="s">
        <v>37</v>
      </c>
      <c r="Q118" s="166" t="s">
        <v>992</v>
      </c>
    </row>
    <row r="119" spans="1:17" ht="104">
      <c r="A119" s="234"/>
      <c r="B119" s="167">
        <v>2020</v>
      </c>
      <c r="C119" s="100" t="s">
        <v>587</v>
      </c>
      <c r="D119" s="100" t="s">
        <v>587</v>
      </c>
      <c r="E119" s="100" t="s">
        <v>587</v>
      </c>
      <c r="F119" s="100" t="s">
        <v>587</v>
      </c>
      <c r="G119" s="100" t="s">
        <v>587</v>
      </c>
      <c r="H119" s="105" t="s">
        <v>920</v>
      </c>
      <c r="I119" s="127">
        <v>2.8417041798774805</v>
      </c>
      <c r="J119" s="127">
        <v>57.505122687823622</v>
      </c>
      <c r="K119" s="101" t="s">
        <v>37</v>
      </c>
      <c r="L119" s="59" t="s">
        <v>37</v>
      </c>
      <c r="M119" s="59" t="s">
        <v>37</v>
      </c>
      <c r="N119" s="59" t="s">
        <v>37</v>
      </c>
      <c r="O119" s="59" t="s">
        <v>37</v>
      </c>
      <c r="P119" s="59" t="s">
        <v>37</v>
      </c>
      <c r="Q119" s="166" t="s">
        <v>1351</v>
      </c>
    </row>
    <row r="120" spans="1:17" ht="104">
      <c r="A120" s="234"/>
      <c r="B120" s="167">
        <v>2021</v>
      </c>
      <c r="C120" s="100" t="s">
        <v>587</v>
      </c>
      <c r="D120" s="100" t="s">
        <v>587</v>
      </c>
      <c r="E120" s="100" t="s">
        <v>587</v>
      </c>
      <c r="F120" s="100" t="s">
        <v>587</v>
      </c>
      <c r="G120" s="100" t="s">
        <v>587</v>
      </c>
      <c r="H120" s="105" t="s">
        <v>920</v>
      </c>
      <c r="I120" s="127">
        <v>2.7589360969684278</v>
      </c>
      <c r="J120" s="127">
        <v>61.713251145777456</v>
      </c>
      <c r="K120" s="101" t="s">
        <v>37</v>
      </c>
      <c r="L120" s="59" t="s">
        <v>37</v>
      </c>
      <c r="M120" s="59" t="s">
        <v>37</v>
      </c>
      <c r="N120" s="59" t="s">
        <v>37</v>
      </c>
      <c r="O120" s="59" t="s">
        <v>37</v>
      </c>
      <c r="P120" s="59" t="s">
        <v>37</v>
      </c>
      <c r="Q120" s="166" t="s">
        <v>1351</v>
      </c>
    </row>
    <row r="121" spans="1:17" ht="104">
      <c r="A121" s="234"/>
      <c r="B121" s="167">
        <v>2022</v>
      </c>
      <c r="C121" s="100" t="s">
        <v>587</v>
      </c>
      <c r="D121" s="100" t="s">
        <v>587</v>
      </c>
      <c r="E121" s="100" t="s">
        <v>587</v>
      </c>
      <c r="F121" s="100" t="s">
        <v>587</v>
      </c>
      <c r="G121" s="100" t="s">
        <v>587</v>
      </c>
      <c r="H121" s="105" t="s">
        <v>920</v>
      </c>
      <c r="I121" s="127">
        <v>2.6785787349208032</v>
      </c>
      <c r="J121" s="127">
        <v>65.336937566935745</v>
      </c>
      <c r="K121" s="101" t="s">
        <v>37</v>
      </c>
      <c r="L121" s="59" t="s">
        <v>37</v>
      </c>
      <c r="M121" s="59" t="s">
        <v>37</v>
      </c>
      <c r="N121" s="59" t="s">
        <v>37</v>
      </c>
      <c r="O121" s="59" t="s">
        <v>37</v>
      </c>
      <c r="P121" s="59" t="s">
        <v>37</v>
      </c>
      <c r="Q121" s="166" t="s">
        <v>1351</v>
      </c>
    </row>
    <row r="122" spans="1:17" ht="104">
      <c r="A122" s="234"/>
      <c r="B122" s="167" t="s">
        <v>861</v>
      </c>
      <c r="C122" s="100" t="s">
        <v>587</v>
      </c>
      <c r="D122" s="100" t="s">
        <v>587</v>
      </c>
      <c r="E122" s="100" t="s">
        <v>587</v>
      </c>
      <c r="F122" s="100" t="s">
        <v>587</v>
      </c>
      <c r="G122" s="100" t="s">
        <v>587</v>
      </c>
      <c r="H122" s="105" t="s">
        <v>920</v>
      </c>
      <c r="I122" s="127">
        <v>8.2792190117667115</v>
      </c>
      <c r="J122" s="127">
        <v>61.273688805724717</v>
      </c>
      <c r="K122" s="101" t="s">
        <v>37</v>
      </c>
      <c r="L122" s="59" t="s">
        <v>37</v>
      </c>
      <c r="M122" s="59" t="s">
        <v>37</v>
      </c>
      <c r="N122" s="59" t="s">
        <v>37</v>
      </c>
      <c r="O122" s="59" t="s">
        <v>37</v>
      </c>
      <c r="P122" s="59" t="s">
        <v>37</v>
      </c>
      <c r="Q122" s="166" t="s">
        <v>1351</v>
      </c>
    </row>
    <row r="123" spans="1:17" ht="26">
      <c r="A123" s="238" t="s">
        <v>993</v>
      </c>
      <c r="B123" s="167" t="s">
        <v>855</v>
      </c>
      <c r="C123" s="106" t="s">
        <v>37</v>
      </c>
      <c r="D123" s="106" t="s">
        <v>37</v>
      </c>
      <c r="E123" s="106" t="s">
        <v>37</v>
      </c>
      <c r="F123" s="106" t="s">
        <v>37</v>
      </c>
      <c r="G123" s="106" t="s">
        <v>37</v>
      </c>
      <c r="H123" s="106" t="s">
        <v>37</v>
      </c>
      <c r="I123" s="129" t="s">
        <v>37</v>
      </c>
      <c r="J123" s="129" t="s">
        <v>37</v>
      </c>
      <c r="K123" s="106" t="s">
        <v>37</v>
      </c>
      <c r="L123" s="106" t="s">
        <v>37</v>
      </c>
      <c r="M123" s="106" t="s">
        <v>37</v>
      </c>
      <c r="N123" s="106" t="s">
        <v>37</v>
      </c>
      <c r="O123" s="106" t="s">
        <v>37</v>
      </c>
      <c r="P123" s="106" t="s">
        <v>37</v>
      </c>
      <c r="Q123" s="166" t="s">
        <v>887</v>
      </c>
    </row>
    <row r="124" spans="1:17" ht="208">
      <c r="A124" s="239"/>
      <c r="B124" s="167" t="s">
        <v>860</v>
      </c>
      <c r="C124" s="106" t="s">
        <v>37</v>
      </c>
      <c r="D124" s="106" t="s">
        <v>37</v>
      </c>
      <c r="E124" s="106" t="s">
        <v>37</v>
      </c>
      <c r="F124" s="106" t="s">
        <v>37</v>
      </c>
      <c r="G124" s="106" t="s">
        <v>37</v>
      </c>
      <c r="H124" s="106" t="s">
        <v>37</v>
      </c>
      <c r="I124" s="127" t="s">
        <v>873</v>
      </c>
      <c r="J124" s="127" t="s">
        <v>874</v>
      </c>
      <c r="K124" s="106" t="s">
        <v>37</v>
      </c>
      <c r="L124" s="166" t="s">
        <v>869</v>
      </c>
      <c r="M124" s="59" t="s">
        <v>37</v>
      </c>
      <c r="N124" s="166" t="s">
        <v>587</v>
      </c>
      <c r="O124" s="106" t="s">
        <v>37</v>
      </c>
      <c r="P124" s="106" t="s">
        <v>37</v>
      </c>
      <c r="Q124" s="166" t="s">
        <v>994</v>
      </c>
    </row>
    <row r="125" spans="1:17" ht="26">
      <c r="A125" s="239"/>
      <c r="B125" s="167">
        <v>2020</v>
      </c>
      <c r="C125" s="106" t="s">
        <v>587</v>
      </c>
      <c r="D125" s="106" t="s">
        <v>587</v>
      </c>
      <c r="E125" s="106" t="s">
        <v>587</v>
      </c>
      <c r="F125" s="166" t="s">
        <v>587</v>
      </c>
      <c r="G125" s="166" t="s">
        <v>587</v>
      </c>
      <c r="H125" s="166" t="s">
        <v>587</v>
      </c>
      <c r="I125" s="129" t="s">
        <v>587</v>
      </c>
      <c r="J125" s="129" t="s">
        <v>587</v>
      </c>
      <c r="K125" s="166" t="s">
        <v>587</v>
      </c>
      <c r="L125" s="166" t="s">
        <v>587</v>
      </c>
      <c r="M125" s="166" t="s">
        <v>587</v>
      </c>
      <c r="N125" s="166" t="s">
        <v>587</v>
      </c>
      <c r="O125" s="166" t="s">
        <v>587</v>
      </c>
      <c r="P125" s="166" t="s">
        <v>587</v>
      </c>
      <c r="Q125" s="166" t="s">
        <v>995</v>
      </c>
    </row>
    <row r="126" spans="1:17" ht="26">
      <c r="A126" s="239"/>
      <c r="B126" s="167">
        <v>2021</v>
      </c>
      <c r="C126" s="106" t="s">
        <v>587</v>
      </c>
      <c r="D126" s="106" t="s">
        <v>587</v>
      </c>
      <c r="E126" s="106" t="s">
        <v>587</v>
      </c>
      <c r="F126" s="166" t="s">
        <v>587</v>
      </c>
      <c r="G126" s="166" t="s">
        <v>587</v>
      </c>
      <c r="H126" s="166" t="s">
        <v>587</v>
      </c>
      <c r="I126" s="129" t="s">
        <v>587</v>
      </c>
      <c r="J126" s="129" t="s">
        <v>587</v>
      </c>
      <c r="K126" s="166" t="s">
        <v>587</v>
      </c>
      <c r="L126" s="166" t="s">
        <v>587</v>
      </c>
      <c r="M126" s="166" t="s">
        <v>587</v>
      </c>
      <c r="N126" s="166" t="s">
        <v>587</v>
      </c>
      <c r="O126" s="166" t="s">
        <v>587</v>
      </c>
      <c r="P126" s="166" t="s">
        <v>587</v>
      </c>
      <c r="Q126" s="166" t="s">
        <v>995</v>
      </c>
    </row>
    <row r="127" spans="1:17" ht="26">
      <c r="A127" s="239"/>
      <c r="B127" s="167">
        <v>2022</v>
      </c>
      <c r="C127" s="106" t="s">
        <v>587</v>
      </c>
      <c r="D127" s="106" t="s">
        <v>587</v>
      </c>
      <c r="E127" s="106" t="s">
        <v>587</v>
      </c>
      <c r="F127" s="166" t="s">
        <v>587</v>
      </c>
      <c r="G127" s="166" t="s">
        <v>587</v>
      </c>
      <c r="H127" s="166" t="s">
        <v>587</v>
      </c>
      <c r="I127" s="129" t="s">
        <v>587</v>
      </c>
      <c r="J127" s="129" t="s">
        <v>587</v>
      </c>
      <c r="K127" s="166" t="s">
        <v>587</v>
      </c>
      <c r="L127" s="166" t="s">
        <v>587</v>
      </c>
      <c r="M127" s="166" t="s">
        <v>587</v>
      </c>
      <c r="N127" s="166" t="s">
        <v>587</v>
      </c>
      <c r="O127" s="166" t="s">
        <v>587</v>
      </c>
      <c r="P127" s="166" t="s">
        <v>587</v>
      </c>
      <c r="Q127" s="166" t="s">
        <v>995</v>
      </c>
    </row>
    <row r="128" spans="1:17" ht="26">
      <c r="A128" s="249"/>
      <c r="B128" s="167" t="s">
        <v>861</v>
      </c>
      <c r="C128" s="106" t="s">
        <v>587</v>
      </c>
      <c r="D128" s="106" t="s">
        <v>587</v>
      </c>
      <c r="E128" s="106" t="s">
        <v>587</v>
      </c>
      <c r="F128" s="166" t="s">
        <v>587</v>
      </c>
      <c r="G128" s="166" t="s">
        <v>587</v>
      </c>
      <c r="H128" s="166" t="s">
        <v>587</v>
      </c>
      <c r="I128" s="129" t="s">
        <v>587</v>
      </c>
      <c r="J128" s="129" t="s">
        <v>587</v>
      </c>
      <c r="K128" s="166" t="s">
        <v>587</v>
      </c>
      <c r="L128" s="166" t="s">
        <v>587</v>
      </c>
      <c r="M128" s="166" t="s">
        <v>587</v>
      </c>
      <c r="N128" s="166" t="s">
        <v>587</v>
      </c>
      <c r="O128" s="166" t="s">
        <v>587</v>
      </c>
      <c r="P128" s="166" t="s">
        <v>587</v>
      </c>
      <c r="Q128" s="166" t="s">
        <v>995</v>
      </c>
    </row>
    <row r="129" spans="1:18" ht="117">
      <c r="A129" s="248" t="s">
        <v>996</v>
      </c>
      <c r="B129" s="167" t="s">
        <v>855</v>
      </c>
      <c r="C129" s="100">
        <v>4880593.4745425703</v>
      </c>
      <c r="D129" s="100">
        <v>4880593.4745425703</v>
      </c>
      <c r="E129" s="100">
        <v>0</v>
      </c>
      <c r="F129" s="53">
        <v>50</v>
      </c>
      <c r="G129" s="102">
        <v>97611.869490851401</v>
      </c>
      <c r="H129" s="105" t="s">
        <v>37</v>
      </c>
      <c r="I129" s="138">
        <v>8.4340814736417295E-3</v>
      </c>
      <c r="J129" s="127">
        <v>1.7280852252158139</v>
      </c>
      <c r="K129" s="101" t="s">
        <v>37</v>
      </c>
      <c r="L129" s="59" t="s">
        <v>869</v>
      </c>
      <c r="M129" s="98" t="s">
        <v>37</v>
      </c>
      <c r="N129" s="59" t="s">
        <v>997</v>
      </c>
      <c r="O129" s="59" t="s">
        <v>37</v>
      </c>
      <c r="P129" s="59" t="s">
        <v>37</v>
      </c>
      <c r="Q129" s="166" t="s">
        <v>998</v>
      </c>
    </row>
    <row r="130" spans="1:18" ht="117">
      <c r="A130" s="248"/>
      <c r="B130" s="167" t="s">
        <v>860</v>
      </c>
      <c r="C130" s="100">
        <v>11110457.93</v>
      </c>
      <c r="D130" s="100">
        <v>11110457.93</v>
      </c>
      <c r="E130" s="100">
        <v>0</v>
      </c>
      <c r="F130" s="53">
        <v>76</v>
      </c>
      <c r="G130" s="102">
        <v>146190.23592105263</v>
      </c>
      <c r="H130" s="105" t="s">
        <v>37</v>
      </c>
      <c r="I130" s="138">
        <v>1.281987245366957E-2</v>
      </c>
      <c r="J130" s="127">
        <v>1.1538563517759137</v>
      </c>
      <c r="K130" s="101" t="s">
        <v>37</v>
      </c>
      <c r="L130" s="59" t="s">
        <v>869</v>
      </c>
      <c r="M130" s="98" t="s">
        <v>37</v>
      </c>
      <c r="N130" s="59" t="s">
        <v>997</v>
      </c>
      <c r="O130" s="59" t="s">
        <v>37</v>
      </c>
      <c r="P130" s="59" t="s">
        <v>37</v>
      </c>
      <c r="Q130" s="166" t="s">
        <v>998</v>
      </c>
    </row>
    <row r="131" spans="1:18" ht="91">
      <c r="A131" s="248"/>
      <c r="B131" s="167">
        <v>2020</v>
      </c>
      <c r="C131" s="100">
        <v>8639901.8497188799</v>
      </c>
      <c r="D131" s="100">
        <v>8480595.2763176262</v>
      </c>
      <c r="E131" s="100">
        <v>159306.57340125399</v>
      </c>
      <c r="F131" s="53">
        <v>98</v>
      </c>
      <c r="G131" s="102">
        <v>88162.263772641629</v>
      </c>
      <c r="H131" s="105" t="s">
        <v>37</v>
      </c>
      <c r="I131" s="138">
        <v>1.6048747445312466E-2</v>
      </c>
      <c r="J131" s="127">
        <v>1.929048757054739</v>
      </c>
      <c r="K131" s="101" t="s">
        <v>37</v>
      </c>
      <c r="L131" s="59" t="s">
        <v>869</v>
      </c>
      <c r="M131" s="98" t="s">
        <v>37</v>
      </c>
      <c r="N131" s="59" t="s">
        <v>997</v>
      </c>
      <c r="O131" s="59" t="s">
        <v>37</v>
      </c>
      <c r="P131" s="59" t="s">
        <v>37</v>
      </c>
      <c r="Q131" s="166" t="s">
        <v>999</v>
      </c>
    </row>
    <row r="132" spans="1:18" ht="26">
      <c r="A132" s="248"/>
      <c r="B132" s="167">
        <v>2021</v>
      </c>
      <c r="C132" s="100">
        <v>0</v>
      </c>
      <c r="D132" s="100">
        <v>0</v>
      </c>
      <c r="E132" s="100">
        <v>0</v>
      </c>
      <c r="F132" s="100" t="s">
        <v>587</v>
      </c>
      <c r="G132" s="100" t="s">
        <v>587</v>
      </c>
      <c r="H132" s="105" t="s">
        <v>587</v>
      </c>
      <c r="I132" s="127" t="s">
        <v>587</v>
      </c>
      <c r="J132" s="127" t="s">
        <v>587</v>
      </c>
      <c r="K132" s="101" t="s">
        <v>587</v>
      </c>
      <c r="L132" s="59" t="s">
        <v>37</v>
      </c>
      <c r="M132" s="100" t="s">
        <v>587</v>
      </c>
      <c r="N132" s="100" t="s">
        <v>37</v>
      </c>
      <c r="O132" s="100" t="s">
        <v>587</v>
      </c>
      <c r="P132" s="100" t="s">
        <v>587</v>
      </c>
      <c r="Q132" s="166" t="s">
        <v>1000</v>
      </c>
    </row>
    <row r="133" spans="1:18" ht="26">
      <c r="A133" s="248"/>
      <c r="B133" s="167">
        <v>2022</v>
      </c>
      <c r="C133" s="100">
        <v>0</v>
      </c>
      <c r="D133" s="100">
        <v>0</v>
      </c>
      <c r="E133" s="100">
        <v>0</v>
      </c>
      <c r="F133" s="100" t="s">
        <v>587</v>
      </c>
      <c r="G133" s="100" t="s">
        <v>587</v>
      </c>
      <c r="H133" s="105" t="s">
        <v>587</v>
      </c>
      <c r="I133" s="127" t="s">
        <v>587</v>
      </c>
      <c r="J133" s="127" t="s">
        <v>587</v>
      </c>
      <c r="K133" s="101" t="s">
        <v>587</v>
      </c>
      <c r="L133" s="59" t="s">
        <v>37</v>
      </c>
      <c r="M133" s="100" t="s">
        <v>587</v>
      </c>
      <c r="N133" s="100" t="s">
        <v>37</v>
      </c>
      <c r="O133" s="100" t="s">
        <v>587</v>
      </c>
      <c r="P133" s="100" t="s">
        <v>587</v>
      </c>
      <c r="Q133" s="166" t="s">
        <v>1000</v>
      </c>
    </row>
    <row r="134" spans="1:18" ht="26">
      <c r="A134" s="248"/>
      <c r="B134" s="167" t="s">
        <v>861</v>
      </c>
      <c r="C134" s="100">
        <v>8639901.8497188799</v>
      </c>
      <c r="D134" s="100">
        <v>8480595.2763176262</v>
      </c>
      <c r="E134" s="100">
        <v>159306.57340125399</v>
      </c>
      <c r="F134" s="53">
        <v>98</v>
      </c>
      <c r="G134" s="100">
        <v>88162.263772641629</v>
      </c>
      <c r="H134" s="105" t="s">
        <v>587</v>
      </c>
      <c r="I134" s="127" t="s">
        <v>587</v>
      </c>
      <c r="J134" s="127" t="s">
        <v>587</v>
      </c>
      <c r="K134" s="101" t="s">
        <v>587</v>
      </c>
      <c r="L134" s="59" t="s">
        <v>869</v>
      </c>
      <c r="M134" s="100" t="s">
        <v>37</v>
      </c>
      <c r="N134" s="59" t="s">
        <v>997</v>
      </c>
      <c r="O134" s="100" t="s">
        <v>587</v>
      </c>
      <c r="P134" s="100" t="s">
        <v>587</v>
      </c>
      <c r="Q134" s="166" t="s">
        <v>1000</v>
      </c>
    </row>
    <row r="135" spans="1:18" s="10" customFormat="1" ht="140" customHeight="1">
      <c r="A135" s="248" t="s">
        <v>1001</v>
      </c>
      <c r="B135" s="167" t="s">
        <v>855</v>
      </c>
      <c r="C135" s="100" t="s">
        <v>37</v>
      </c>
      <c r="D135" s="100" t="s">
        <v>37</v>
      </c>
      <c r="E135" s="100" t="s">
        <v>37</v>
      </c>
      <c r="F135" s="53" t="s">
        <v>37</v>
      </c>
      <c r="G135" s="102" t="s">
        <v>37</v>
      </c>
      <c r="H135" s="105" t="s">
        <v>1002</v>
      </c>
      <c r="I135" s="127" t="s">
        <v>895</v>
      </c>
      <c r="J135" s="127" t="s">
        <v>896</v>
      </c>
      <c r="K135" s="166" t="s">
        <v>37</v>
      </c>
      <c r="L135" s="59" t="s">
        <v>857</v>
      </c>
      <c r="M135" s="59" t="s">
        <v>858</v>
      </c>
      <c r="N135" s="59" t="s">
        <v>37</v>
      </c>
      <c r="O135" s="59" t="s">
        <v>890</v>
      </c>
      <c r="P135" s="59" t="s">
        <v>981</v>
      </c>
      <c r="Q135" s="166" t="s">
        <v>1003</v>
      </c>
      <c r="R135"/>
    </row>
    <row r="136" spans="1:18" s="10" customFormat="1" ht="140" customHeight="1">
      <c r="A136" s="248"/>
      <c r="B136" s="167" t="s">
        <v>860</v>
      </c>
      <c r="C136" s="100" t="s">
        <v>37</v>
      </c>
      <c r="D136" s="100" t="s">
        <v>37</v>
      </c>
      <c r="E136" s="100" t="s">
        <v>37</v>
      </c>
      <c r="F136" s="53" t="s">
        <v>37</v>
      </c>
      <c r="G136" s="102" t="s">
        <v>37</v>
      </c>
      <c r="H136" s="105" t="s">
        <v>1002</v>
      </c>
      <c r="I136" s="127" t="s">
        <v>895</v>
      </c>
      <c r="J136" s="127" t="s">
        <v>896</v>
      </c>
      <c r="K136" s="166" t="s">
        <v>37</v>
      </c>
      <c r="L136" s="59" t="s">
        <v>857</v>
      </c>
      <c r="M136" s="59" t="s">
        <v>858</v>
      </c>
      <c r="N136" s="59" t="s">
        <v>37</v>
      </c>
      <c r="O136" s="59" t="s">
        <v>890</v>
      </c>
      <c r="P136" s="59" t="s">
        <v>981</v>
      </c>
      <c r="Q136" s="166" t="s">
        <v>1003</v>
      </c>
      <c r="R136"/>
    </row>
    <row r="137" spans="1:18" s="10" customFormat="1" ht="140" customHeight="1">
      <c r="A137" s="248"/>
      <c r="B137" s="167">
        <v>2020</v>
      </c>
      <c r="C137" s="100" t="s">
        <v>37</v>
      </c>
      <c r="D137" s="100" t="s">
        <v>37</v>
      </c>
      <c r="E137" s="100" t="s">
        <v>37</v>
      </c>
      <c r="F137" s="53" t="s">
        <v>37</v>
      </c>
      <c r="G137" s="102" t="s">
        <v>37</v>
      </c>
      <c r="H137" s="105" t="s">
        <v>1002</v>
      </c>
      <c r="I137" s="127" t="s">
        <v>895</v>
      </c>
      <c r="J137" s="127" t="s">
        <v>896</v>
      </c>
      <c r="K137" s="166" t="s">
        <v>37</v>
      </c>
      <c r="L137" s="59" t="s">
        <v>857</v>
      </c>
      <c r="M137" s="59" t="s">
        <v>858</v>
      </c>
      <c r="N137" s="59" t="s">
        <v>37</v>
      </c>
      <c r="O137" s="59" t="s">
        <v>890</v>
      </c>
      <c r="P137" s="59" t="s">
        <v>981</v>
      </c>
      <c r="Q137" s="166" t="s">
        <v>1003</v>
      </c>
      <c r="R137"/>
    </row>
    <row r="138" spans="1:18" s="10" customFormat="1" ht="140" customHeight="1">
      <c r="A138" s="248"/>
      <c r="B138" s="167">
        <v>2021</v>
      </c>
      <c r="C138" s="100" t="s">
        <v>37</v>
      </c>
      <c r="D138" s="100" t="s">
        <v>37</v>
      </c>
      <c r="E138" s="100" t="s">
        <v>37</v>
      </c>
      <c r="F138" s="53" t="s">
        <v>37</v>
      </c>
      <c r="G138" s="102" t="s">
        <v>37</v>
      </c>
      <c r="H138" s="105" t="s">
        <v>1002</v>
      </c>
      <c r="I138" s="127" t="s">
        <v>895</v>
      </c>
      <c r="J138" s="127" t="s">
        <v>896</v>
      </c>
      <c r="K138" s="166" t="s">
        <v>37</v>
      </c>
      <c r="L138" s="59" t="s">
        <v>857</v>
      </c>
      <c r="M138" s="59" t="s">
        <v>858</v>
      </c>
      <c r="N138" s="59" t="s">
        <v>37</v>
      </c>
      <c r="O138" s="59" t="s">
        <v>890</v>
      </c>
      <c r="P138" s="59" t="s">
        <v>981</v>
      </c>
      <c r="Q138" s="166" t="s">
        <v>1003</v>
      </c>
      <c r="R138"/>
    </row>
    <row r="139" spans="1:18" s="10" customFormat="1" ht="140" customHeight="1">
      <c r="A139" s="248"/>
      <c r="B139" s="167">
        <v>2022</v>
      </c>
      <c r="C139" s="100" t="s">
        <v>37</v>
      </c>
      <c r="D139" s="100" t="s">
        <v>37</v>
      </c>
      <c r="E139" s="100" t="s">
        <v>37</v>
      </c>
      <c r="F139" s="102" t="s">
        <v>37</v>
      </c>
      <c r="G139" s="102" t="s">
        <v>37</v>
      </c>
      <c r="H139" s="105" t="s">
        <v>1002</v>
      </c>
      <c r="I139" s="127" t="s">
        <v>895</v>
      </c>
      <c r="J139" s="127" t="s">
        <v>896</v>
      </c>
      <c r="K139" s="166" t="s">
        <v>37</v>
      </c>
      <c r="L139" s="59" t="s">
        <v>857</v>
      </c>
      <c r="M139" s="59" t="s">
        <v>858</v>
      </c>
      <c r="N139" s="59" t="s">
        <v>37</v>
      </c>
      <c r="O139" s="59" t="s">
        <v>890</v>
      </c>
      <c r="P139" s="59" t="s">
        <v>981</v>
      </c>
      <c r="Q139" s="166" t="s">
        <v>1003</v>
      </c>
      <c r="R139"/>
    </row>
    <row r="140" spans="1:18" s="10" customFormat="1" ht="140" customHeight="1">
      <c r="A140" s="248"/>
      <c r="B140" s="167" t="s">
        <v>861</v>
      </c>
      <c r="C140" s="100" t="s">
        <v>37</v>
      </c>
      <c r="D140" s="100" t="s">
        <v>37</v>
      </c>
      <c r="E140" s="100" t="s">
        <v>37</v>
      </c>
      <c r="F140" s="100" t="s">
        <v>37</v>
      </c>
      <c r="G140" s="102" t="s">
        <v>37</v>
      </c>
      <c r="H140" s="105" t="s">
        <v>1002</v>
      </c>
      <c r="I140" s="127" t="s">
        <v>895</v>
      </c>
      <c r="J140" s="127" t="s">
        <v>896</v>
      </c>
      <c r="K140" s="166" t="s">
        <v>37</v>
      </c>
      <c r="L140" s="59" t="s">
        <v>857</v>
      </c>
      <c r="M140" s="59" t="s">
        <v>858</v>
      </c>
      <c r="N140" s="59" t="s">
        <v>37</v>
      </c>
      <c r="O140" s="59" t="s">
        <v>890</v>
      </c>
      <c r="P140" s="59" t="s">
        <v>981</v>
      </c>
      <c r="Q140" s="166" t="s">
        <v>1003</v>
      </c>
      <c r="R140"/>
    </row>
    <row r="141" spans="1:18">
      <c r="A141" s="234" t="s">
        <v>1004</v>
      </c>
      <c r="B141" s="167" t="s">
        <v>855</v>
      </c>
      <c r="C141" s="105" t="s">
        <v>37</v>
      </c>
      <c r="D141" s="105" t="s">
        <v>37</v>
      </c>
      <c r="E141" s="105" t="s">
        <v>37</v>
      </c>
      <c r="F141" s="105" t="s">
        <v>37</v>
      </c>
      <c r="G141" s="105" t="s">
        <v>37</v>
      </c>
      <c r="H141" s="105" t="s">
        <v>37</v>
      </c>
      <c r="I141" s="128" t="s">
        <v>37</v>
      </c>
      <c r="J141" s="128" t="s">
        <v>37</v>
      </c>
      <c r="K141" s="105" t="s">
        <v>37</v>
      </c>
      <c r="L141" s="105" t="s">
        <v>37</v>
      </c>
      <c r="M141" s="105" t="s">
        <v>37</v>
      </c>
      <c r="N141" s="105" t="s">
        <v>37</v>
      </c>
      <c r="O141" s="105" t="s">
        <v>37</v>
      </c>
      <c r="P141" s="105" t="s">
        <v>37</v>
      </c>
      <c r="Q141" s="101" t="s">
        <v>1005</v>
      </c>
    </row>
    <row r="142" spans="1:18">
      <c r="A142" s="234"/>
      <c r="B142" s="167" t="s">
        <v>860</v>
      </c>
      <c r="C142" s="105" t="s">
        <v>37</v>
      </c>
      <c r="D142" s="105" t="s">
        <v>37</v>
      </c>
      <c r="E142" s="105" t="s">
        <v>37</v>
      </c>
      <c r="F142" s="105" t="s">
        <v>37</v>
      </c>
      <c r="G142" s="105" t="s">
        <v>37</v>
      </c>
      <c r="H142" s="105" t="s">
        <v>37</v>
      </c>
      <c r="I142" s="128" t="s">
        <v>37</v>
      </c>
      <c r="J142" s="128" t="s">
        <v>37</v>
      </c>
      <c r="K142" s="105" t="s">
        <v>37</v>
      </c>
      <c r="L142" s="105" t="s">
        <v>37</v>
      </c>
      <c r="M142" s="105" t="s">
        <v>37</v>
      </c>
      <c r="N142" s="105" t="s">
        <v>37</v>
      </c>
      <c r="O142" s="105" t="s">
        <v>37</v>
      </c>
      <c r="P142" s="105" t="s">
        <v>37</v>
      </c>
      <c r="Q142" s="101" t="s">
        <v>1005</v>
      </c>
    </row>
    <row r="143" spans="1:18">
      <c r="A143" s="234"/>
      <c r="B143" s="167">
        <v>2020</v>
      </c>
      <c r="C143" s="105" t="s">
        <v>37</v>
      </c>
      <c r="D143" s="105" t="s">
        <v>37</v>
      </c>
      <c r="E143" s="105" t="s">
        <v>37</v>
      </c>
      <c r="F143" s="105" t="s">
        <v>37</v>
      </c>
      <c r="G143" s="105" t="s">
        <v>37</v>
      </c>
      <c r="H143" s="105" t="s">
        <v>37</v>
      </c>
      <c r="I143" s="128" t="s">
        <v>37</v>
      </c>
      <c r="J143" s="128" t="s">
        <v>37</v>
      </c>
      <c r="K143" s="105" t="s">
        <v>37</v>
      </c>
      <c r="L143" s="105" t="s">
        <v>37</v>
      </c>
      <c r="M143" s="105" t="s">
        <v>37</v>
      </c>
      <c r="N143" s="105" t="s">
        <v>37</v>
      </c>
      <c r="O143" s="105" t="s">
        <v>37</v>
      </c>
      <c r="P143" s="105" t="s">
        <v>37</v>
      </c>
      <c r="Q143" s="101" t="s">
        <v>1005</v>
      </c>
    </row>
    <row r="144" spans="1:18">
      <c r="A144" s="234"/>
      <c r="B144" s="167">
        <v>2021</v>
      </c>
      <c r="C144" s="105" t="s">
        <v>37</v>
      </c>
      <c r="D144" s="105" t="s">
        <v>37</v>
      </c>
      <c r="E144" s="105" t="s">
        <v>37</v>
      </c>
      <c r="F144" s="105" t="s">
        <v>37</v>
      </c>
      <c r="G144" s="105" t="s">
        <v>37</v>
      </c>
      <c r="H144" s="105" t="s">
        <v>37</v>
      </c>
      <c r="I144" s="128" t="s">
        <v>37</v>
      </c>
      <c r="J144" s="128" t="s">
        <v>37</v>
      </c>
      <c r="K144" s="105" t="s">
        <v>37</v>
      </c>
      <c r="L144" s="105" t="s">
        <v>37</v>
      </c>
      <c r="M144" s="105" t="s">
        <v>37</v>
      </c>
      <c r="N144" s="105" t="s">
        <v>37</v>
      </c>
      <c r="O144" s="105" t="s">
        <v>37</v>
      </c>
      <c r="P144" s="105" t="s">
        <v>37</v>
      </c>
      <c r="Q144" s="101" t="s">
        <v>1005</v>
      </c>
    </row>
    <row r="145" spans="1:18">
      <c r="A145" s="234"/>
      <c r="B145" s="167">
        <v>2022</v>
      </c>
      <c r="C145" s="105" t="s">
        <v>37</v>
      </c>
      <c r="D145" s="105" t="s">
        <v>37</v>
      </c>
      <c r="E145" s="105" t="s">
        <v>37</v>
      </c>
      <c r="F145" s="105" t="s">
        <v>37</v>
      </c>
      <c r="G145" s="105" t="s">
        <v>37</v>
      </c>
      <c r="H145" s="105" t="s">
        <v>37</v>
      </c>
      <c r="I145" s="128" t="s">
        <v>37</v>
      </c>
      <c r="J145" s="128" t="s">
        <v>37</v>
      </c>
      <c r="K145" s="105" t="s">
        <v>37</v>
      </c>
      <c r="L145" s="105" t="s">
        <v>37</v>
      </c>
      <c r="M145" s="105" t="s">
        <v>37</v>
      </c>
      <c r="N145" s="105" t="s">
        <v>37</v>
      </c>
      <c r="O145" s="105" t="s">
        <v>37</v>
      </c>
      <c r="P145" s="105" t="s">
        <v>37</v>
      </c>
      <c r="Q145" s="101" t="s">
        <v>1005</v>
      </c>
    </row>
    <row r="146" spans="1:18" ht="26">
      <c r="A146" s="234"/>
      <c r="B146" s="167" t="s">
        <v>861</v>
      </c>
      <c r="C146" s="105" t="s">
        <v>37</v>
      </c>
      <c r="D146" s="105" t="s">
        <v>37</v>
      </c>
      <c r="E146" s="105" t="s">
        <v>37</v>
      </c>
      <c r="F146" s="105" t="s">
        <v>37</v>
      </c>
      <c r="G146" s="105" t="s">
        <v>37</v>
      </c>
      <c r="H146" s="105" t="s">
        <v>37</v>
      </c>
      <c r="I146" s="128" t="s">
        <v>37</v>
      </c>
      <c r="J146" s="128" t="s">
        <v>37</v>
      </c>
      <c r="K146" s="105" t="s">
        <v>37</v>
      </c>
      <c r="L146" s="105" t="s">
        <v>37</v>
      </c>
      <c r="M146" s="105" t="s">
        <v>37</v>
      </c>
      <c r="N146" s="105" t="s">
        <v>37</v>
      </c>
      <c r="O146" s="105" t="s">
        <v>37</v>
      </c>
      <c r="P146" s="105" t="s">
        <v>37</v>
      </c>
      <c r="Q146" s="101" t="s">
        <v>1005</v>
      </c>
    </row>
    <row r="147" spans="1:18" s="10" customFormat="1" ht="97.5" customHeight="1">
      <c r="A147" s="248" t="s">
        <v>1006</v>
      </c>
      <c r="B147" s="167" t="s">
        <v>855</v>
      </c>
      <c r="C147" s="105" t="s">
        <v>37</v>
      </c>
      <c r="D147" s="105" t="s">
        <v>37</v>
      </c>
      <c r="E147" s="105" t="s">
        <v>37</v>
      </c>
      <c r="F147" s="53">
        <v>29067</v>
      </c>
      <c r="G147" s="105" t="s">
        <v>37</v>
      </c>
      <c r="H147" s="105" t="s">
        <v>37</v>
      </c>
      <c r="I147" s="128" t="s">
        <v>1007</v>
      </c>
      <c r="J147" s="128" t="s">
        <v>856</v>
      </c>
      <c r="K147" s="105" t="s">
        <v>37</v>
      </c>
      <c r="L147" s="105" t="s">
        <v>857</v>
      </c>
      <c r="M147" s="166" t="s">
        <v>858</v>
      </c>
      <c r="N147" s="105" t="s">
        <v>37</v>
      </c>
      <c r="O147" s="105" t="s">
        <v>890</v>
      </c>
      <c r="P147" s="105" t="s">
        <v>914</v>
      </c>
      <c r="Q147" s="101" t="s">
        <v>1008</v>
      </c>
      <c r="R147"/>
    </row>
    <row r="148" spans="1:18" s="10" customFormat="1" ht="97.5" customHeight="1">
      <c r="A148" s="248"/>
      <c r="B148" s="167" t="s">
        <v>860</v>
      </c>
      <c r="C148" s="105" t="s">
        <v>37</v>
      </c>
      <c r="D148" s="105" t="s">
        <v>37</v>
      </c>
      <c r="E148" s="105" t="s">
        <v>37</v>
      </c>
      <c r="F148" s="53">
        <v>36180</v>
      </c>
      <c r="G148" s="105" t="s">
        <v>37</v>
      </c>
      <c r="H148" s="105" t="s">
        <v>37</v>
      </c>
      <c r="I148" s="128" t="s">
        <v>1007</v>
      </c>
      <c r="J148" s="128" t="s">
        <v>856</v>
      </c>
      <c r="K148" s="105" t="s">
        <v>37</v>
      </c>
      <c r="L148" s="105" t="s">
        <v>857</v>
      </c>
      <c r="M148" s="166" t="s">
        <v>858</v>
      </c>
      <c r="N148" s="105" t="s">
        <v>37</v>
      </c>
      <c r="O148" s="105" t="s">
        <v>890</v>
      </c>
      <c r="P148" s="105" t="s">
        <v>914</v>
      </c>
      <c r="Q148" s="101" t="s">
        <v>1008</v>
      </c>
      <c r="R148"/>
    </row>
    <row r="149" spans="1:18" s="10" customFormat="1" ht="97.5" customHeight="1">
      <c r="A149" s="248"/>
      <c r="B149" s="167">
        <v>2020</v>
      </c>
      <c r="C149" s="105" t="s">
        <v>37</v>
      </c>
      <c r="D149" s="105" t="s">
        <v>37</v>
      </c>
      <c r="E149" s="105" t="s">
        <v>37</v>
      </c>
      <c r="F149" s="53">
        <v>5001</v>
      </c>
      <c r="G149" s="105" t="s">
        <v>37</v>
      </c>
      <c r="H149" s="105" t="s">
        <v>37</v>
      </c>
      <c r="I149" s="128" t="s">
        <v>1007</v>
      </c>
      <c r="J149" s="128" t="s">
        <v>856</v>
      </c>
      <c r="K149" s="105" t="s">
        <v>37</v>
      </c>
      <c r="L149" s="105" t="s">
        <v>857</v>
      </c>
      <c r="M149" s="166" t="s">
        <v>858</v>
      </c>
      <c r="N149" s="105" t="s">
        <v>37</v>
      </c>
      <c r="O149" s="105" t="s">
        <v>890</v>
      </c>
      <c r="P149" s="105" t="s">
        <v>914</v>
      </c>
      <c r="Q149" s="101" t="s">
        <v>1008</v>
      </c>
      <c r="R149"/>
    </row>
    <row r="150" spans="1:18" s="10" customFormat="1" ht="97.5" customHeight="1">
      <c r="A150" s="248"/>
      <c r="B150" s="167">
        <v>2021</v>
      </c>
      <c r="C150" s="105" t="s">
        <v>37</v>
      </c>
      <c r="D150" s="105" t="s">
        <v>37</v>
      </c>
      <c r="E150" s="105" t="s">
        <v>37</v>
      </c>
      <c r="F150" s="53">
        <v>275</v>
      </c>
      <c r="G150" s="105" t="s">
        <v>37</v>
      </c>
      <c r="H150" s="105" t="s">
        <v>37</v>
      </c>
      <c r="I150" s="128" t="s">
        <v>1007</v>
      </c>
      <c r="J150" s="128" t="s">
        <v>856</v>
      </c>
      <c r="K150" s="105" t="s">
        <v>37</v>
      </c>
      <c r="L150" s="105" t="s">
        <v>857</v>
      </c>
      <c r="M150" s="166" t="s">
        <v>858</v>
      </c>
      <c r="N150" s="105" t="s">
        <v>37</v>
      </c>
      <c r="O150" s="105" t="s">
        <v>890</v>
      </c>
      <c r="P150" s="105" t="s">
        <v>914</v>
      </c>
      <c r="Q150" s="101" t="s">
        <v>1008</v>
      </c>
      <c r="R150"/>
    </row>
    <row r="151" spans="1:18" s="10" customFormat="1" ht="97.5" customHeight="1">
      <c r="A151" s="248"/>
      <c r="B151" s="167">
        <v>2022</v>
      </c>
      <c r="C151" s="105" t="s">
        <v>37</v>
      </c>
      <c r="D151" s="105" t="s">
        <v>37</v>
      </c>
      <c r="E151" s="105" t="s">
        <v>37</v>
      </c>
      <c r="F151" s="53">
        <v>4972</v>
      </c>
      <c r="G151" s="105" t="s">
        <v>37</v>
      </c>
      <c r="H151" s="105" t="s">
        <v>37</v>
      </c>
      <c r="I151" s="128" t="s">
        <v>1007</v>
      </c>
      <c r="J151" s="128" t="s">
        <v>856</v>
      </c>
      <c r="K151" s="105" t="s">
        <v>37</v>
      </c>
      <c r="L151" s="105" t="s">
        <v>857</v>
      </c>
      <c r="M151" s="166" t="s">
        <v>858</v>
      </c>
      <c r="N151" s="105" t="s">
        <v>37</v>
      </c>
      <c r="O151" s="105" t="s">
        <v>890</v>
      </c>
      <c r="P151" s="105" t="s">
        <v>914</v>
      </c>
      <c r="Q151" s="101" t="s">
        <v>1008</v>
      </c>
      <c r="R151"/>
    </row>
    <row r="152" spans="1:18" s="10" customFormat="1" ht="97.5" customHeight="1">
      <c r="A152" s="248"/>
      <c r="B152" s="167" t="s">
        <v>861</v>
      </c>
      <c r="C152" s="105" t="s">
        <v>37</v>
      </c>
      <c r="D152" s="105" t="s">
        <v>37</v>
      </c>
      <c r="E152" s="105" t="s">
        <v>37</v>
      </c>
      <c r="F152" s="53">
        <v>10248</v>
      </c>
      <c r="G152" s="105" t="s">
        <v>37</v>
      </c>
      <c r="H152" s="105" t="s">
        <v>37</v>
      </c>
      <c r="I152" s="128" t="s">
        <v>1007</v>
      </c>
      <c r="J152" s="128" t="s">
        <v>856</v>
      </c>
      <c r="K152" s="105" t="s">
        <v>37</v>
      </c>
      <c r="L152" s="105" t="s">
        <v>857</v>
      </c>
      <c r="M152" s="166" t="s">
        <v>858</v>
      </c>
      <c r="N152" s="105" t="s">
        <v>37</v>
      </c>
      <c r="O152" s="105" t="s">
        <v>890</v>
      </c>
      <c r="P152" s="105" t="s">
        <v>914</v>
      </c>
      <c r="Q152" s="101" t="s">
        <v>1008</v>
      </c>
      <c r="R152"/>
    </row>
    <row r="153" spans="1:18" s="10" customFormat="1" ht="130">
      <c r="A153" s="248" t="s">
        <v>1009</v>
      </c>
      <c r="B153" s="167" t="s">
        <v>855</v>
      </c>
      <c r="C153" s="106">
        <v>191737288</v>
      </c>
      <c r="D153" s="106">
        <v>102808058</v>
      </c>
      <c r="E153" s="106">
        <v>88929230</v>
      </c>
      <c r="F153" s="53" t="s">
        <v>37</v>
      </c>
      <c r="G153" s="102" t="s">
        <v>37</v>
      </c>
      <c r="H153" s="101" t="s">
        <v>1079</v>
      </c>
      <c r="I153" s="127">
        <v>12.589716075904816</v>
      </c>
      <c r="J153" s="127">
        <v>51.300503655573024</v>
      </c>
      <c r="K153" s="101" t="s">
        <v>1080</v>
      </c>
      <c r="L153" s="59" t="s">
        <v>869</v>
      </c>
      <c r="M153" s="166" t="s">
        <v>37</v>
      </c>
      <c r="N153" s="59" t="s">
        <v>879</v>
      </c>
      <c r="O153" s="166" t="s">
        <v>1011</v>
      </c>
      <c r="P153" s="59" t="s">
        <v>1012</v>
      </c>
      <c r="Q153" s="166" t="s">
        <v>1352</v>
      </c>
      <c r="R153"/>
    </row>
    <row r="154" spans="1:18" s="10" customFormat="1" ht="130">
      <c r="A154" s="248"/>
      <c r="B154" s="167" t="s">
        <v>860</v>
      </c>
      <c r="C154" s="102">
        <v>394728731</v>
      </c>
      <c r="D154" s="102">
        <v>229991525</v>
      </c>
      <c r="E154" s="102">
        <v>164737206</v>
      </c>
      <c r="F154" s="53">
        <v>49783</v>
      </c>
      <c r="G154" s="102">
        <v>7928.9864210674323</v>
      </c>
      <c r="H154" s="101" t="s">
        <v>1079</v>
      </c>
      <c r="I154" s="127">
        <v>12.589716075904816</v>
      </c>
      <c r="J154" s="127">
        <v>26.937178243254724</v>
      </c>
      <c r="K154" s="101" t="s">
        <v>1080</v>
      </c>
      <c r="L154" s="59" t="s">
        <v>869</v>
      </c>
      <c r="M154" s="166" t="s">
        <v>37</v>
      </c>
      <c r="N154" s="59" t="s">
        <v>879</v>
      </c>
      <c r="O154" s="166" t="s">
        <v>1011</v>
      </c>
      <c r="P154" s="59" t="s">
        <v>1012</v>
      </c>
      <c r="Q154" s="166" t="s">
        <v>1353</v>
      </c>
      <c r="R154"/>
    </row>
    <row r="155" spans="1:18" s="10" customFormat="1" ht="130">
      <c r="A155" s="248"/>
      <c r="B155" s="167">
        <v>2020</v>
      </c>
      <c r="C155" s="102">
        <v>327535320</v>
      </c>
      <c r="D155" s="102">
        <v>147130025</v>
      </c>
      <c r="E155" s="102">
        <v>180405295</v>
      </c>
      <c r="F155" s="104">
        <v>58617</v>
      </c>
      <c r="G155" s="106">
        <v>5587.7189211320947</v>
      </c>
      <c r="H155" s="101" t="s">
        <v>1079</v>
      </c>
      <c r="I155" s="127">
        <v>2.130902133751539</v>
      </c>
      <c r="J155" s="127">
        <v>13.832795215724927</v>
      </c>
      <c r="K155" s="101" t="s">
        <v>1080</v>
      </c>
      <c r="L155" s="59" t="s">
        <v>869</v>
      </c>
      <c r="M155" s="166" t="s">
        <v>37</v>
      </c>
      <c r="N155" s="59" t="s">
        <v>879</v>
      </c>
      <c r="O155" s="166" t="s">
        <v>1011</v>
      </c>
      <c r="P155" s="59" t="s">
        <v>1012</v>
      </c>
      <c r="Q155" s="166" t="s">
        <v>1353</v>
      </c>
      <c r="R155"/>
    </row>
    <row r="156" spans="1:18" s="10" customFormat="1" ht="130">
      <c r="A156" s="248"/>
      <c r="B156" s="167">
        <v>2021</v>
      </c>
      <c r="C156" s="102">
        <v>125039955</v>
      </c>
      <c r="D156" s="102">
        <v>46436115</v>
      </c>
      <c r="E156" s="102">
        <v>78603840</v>
      </c>
      <c r="F156" s="104">
        <v>28225</v>
      </c>
      <c r="G156" s="106">
        <v>4430.1135518157662</v>
      </c>
      <c r="H156" s="101" t="s">
        <v>1079</v>
      </c>
      <c r="I156" s="127">
        <v>2.5836895460349916</v>
      </c>
      <c r="J156" s="127">
        <v>30.507570097544001</v>
      </c>
      <c r="K156" s="101" t="s">
        <v>1080</v>
      </c>
      <c r="L156" s="59" t="s">
        <v>869</v>
      </c>
      <c r="M156" s="166" t="s">
        <v>37</v>
      </c>
      <c r="N156" s="59" t="s">
        <v>879</v>
      </c>
      <c r="O156" s="166" t="s">
        <v>1011</v>
      </c>
      <c r="P156" s="59" t="s">
        <v>1012</v>
      </c>
      <c r="Q156" s="166" t="s">
        <v>1353</v>
      </c>
      <c r="R156"/>
    </row>
    <row r="157" spans="1:18" s="10" customFormat="1" ht="130">
      <c r="A157" s="248"/>
      <c r="B157" s="167">
        <v>2022</v>
      </c>
      <c r="C157" s="102">
        <v>85021209</v>
      </c>
      <c r="D157" s="102">
        <v>29742715</v>
      </c>
      <c r="E157" s="102">
        <v>55278494</v>
      </c>
      <c r="F157" s="104">
        <v>17793</v>
      </c>
      <c r="G157" s="106">
        <v>4778.3515427415277</v>
      </c>
      <c r="H157" s="101" t="s">
        <v>1079</v>
      </c>
      <c r="I157" s="127">
        <v>2.1012705771406708</v>
      </c>
      <c r="J157" s="127">
        <v>25.755268626493496</v>
      </c>
      <c r="K157" s="101" t="s">
        <v>1080</v>
      </c>
      <c r="L157" s="59" t="s">
        <v>869</v>
      </c>
      <c r="M157" s="166" t="s">
        <v>37</v>
      </c>
      <c r="N157" s="59" t="s">
        <v>879</v>
      </c>
      <c r="O157" s="166" t="s">
        <v>1011</v>
      </c>
      <c r="P157" s="59" t="s">
        <v>1012</v>
      </c>
      <c r="Q157" s="166" t="s">
        <v>1353</v>
      </c>
      <c r="R157"/>
    </row>
    <row r="158" spans="1:18" s="10" customFormat="1" ht="130">
      <c r="A158" s="248"/>
      <c r="B158" s="167" t="s">
        <v>861</v>
      </c>
      <c r="C158" s="102">
        <v>537596484</v>
      </c>
      <c r="D158" s="102">
        <v>223308855</v>
      </c>
      <c r="E158" s="102">
        <v>314287629</v>
      </c>
      <c r="F158" s="104">
        <v>104635</v>
      </c>
      <c r="G158" s="106">
        <v>5137.8265781048403</v>
      </c>
      <c r="H158" s="101" t="s">
        <v>1079</v>
      </c>
      <c r="I158" s="127">
        <v>6.8158622569272014</v>
      </c>
      <c r="J158" s="127">
        <v>21.278073982513529</v>
      </c>
      <c r="K158" s="101" t="s">
        <v>1080</v>
      </c>
      <c r="L158" s="59" t="s">
        <v>869</v>
      </c>
      <c r="M158" s="166" t="s">
        <v>37</v>
      </c>
      <c r="N158" s="59" t="s">
        <v>879</v>
      </c>
      <c r="O158" s="166" t="s">
        <v>1011</v>
      </c>
      <c r="P158" s="59" t="s">
        <v>1012</v>
      </c>
      <c r="Q158" s="166" t="s">
        <v>1353</v>
      </c>
      <c r="R158"/>
    </row>
    <row r="159" spans="1:18" ht="117.5" customHeight="1">
      <c r="A159" s="234" t="s">
        <v>1013</v>
      </c>
      <c r="B159" s="167" t="s">
        <v>855</v>
      </c>
      <c r="C159" s="106">
        <v>28947348</v>
      </c>
      <c r="D159" s="106">
        <v>9911729</v>
      </c>
      <c r="E159" s="106">
        <v>19035619</v>
      </c>
      <c r="F159" s="53" t="s">
        <v>37</v>
      </c>
      <c r="G159" s="102" t="s">
        <v>37</v>
      </c>
      <c r="H159" s="101" t="s">
        <v>1099</v>
      </c>
      <c r="I159" s="127">
        <v>0.11796768553185849</v>
      </c>
      <c r="J159" s="127">
        <v>3.3835265612005543</v>
      </c>
      <c r="K159" s="101" t="s">
        <v>37</v>
      </c>
      <c r="L159" s="59" t="s">
        <v>869</v>
      </c>
      <c r="M159" s="166" t="s">
        <v>37</v>
      </c>
      <c r="N159" s="59" t="s">
        <v>879</v>
      </c>
      <c r="O159" s="166" t="s">
        <v>1011</v>
      </c>
      <c r="P159" s="59" t="s">
        <v>1012</v>
      </c>
      <c r="Q159" s="166" t="s">
        <v>1354</v>
      </c>
    </row>
    <row r="160" spans="1:18" ht="117.5" customHeight="1">
      <c r="A160" s="234"/>
      <c r="B160" s="167" t="s">
        <v>860</v>
      </c>
      <c r="C160" s="106">
        <v>83879540.370000005</v>
      </c>
      <c r="D160" s="106">
        <v>54146980</v>
      </c>
      <c r="E160" s="106">
        <v>29732560.370000005</v>
      </c>
      <c r="F160" s="53">
        <v>10000</v>
      </c>
      <c r="G160" s="102">
        <v>8387.9540370000013</v>
      </c>
      <c r="H160" s="101" t="s">
        <v>1099</v>
      </c>
      <c r="I160" s="127">
        <v>1.5236851387644899</v>
      </c>
      <c r="J160" s="127">
        <v>13.558492265845839</v>
      </c>
      <c r="K160" s="101" t="s">
        <v>37</v>
      </c>
      <c r="L160" s="59" t="s">
        <v>869</v>
      </c>
      <c r="M160" s="166" t="s">
        <v>37</v>
      </c>
      <c r="N160" s="59" t="s">
        <v>879</v>
      </c>
      <c r="O160" s="166" t="s">
        <v>1011</v>
      </c>
      <c r="P160" s="59" t="s">
        <v>1012</v>
      </c>
      <c r="Q160" s="166" t="s">
        <v>1354</v>
      </c>
    </row>
    <row r="161" spans="1:17" ht="117.5" customHeight="1">
      <c r="A161" s="234"/>
      <c r="B161" s="167">
        <v>2020</v>
      </c>
      <c r="C161" s="102">
        <v>71320128</v>
      </c>
      <c r="D161" s="102">
        <v>64895987</v>
      </c>
      <c r="E161" s="102">
        <v>6424141</v>
      </c>
      <c r="F161" s="53">
        <v>5222</v>
      </c>
      <c r="G161" s="102">
        <v>13657.626998725469</v>
      </c>
      <c r="H161" s="101" t="s">
        <v>1099</v>
      </c>
      <c r="I161" s="127">
        <v>3.126279648002226E-2</v>
      </c>
      <c r="J161" s="127">
        <v>0.53917917924584435</v>
      </c>
      <c r="K161" s="101" t="s">
        <v>37</v>
      </c>
      <c r="L161" s="59" t="s">
        <v>869</v>
      </c>
      <c r="M161" s="166" t="s">
        <v>37</v>
      </c>
      <c r="N161" s="59" t="s">
        <v>879</v>
      </c>
      <c r="O161" s="166" t="s">
        <v>1011</v>
      </c>
      <c r="P161" s="59" t="s">
        <v>1012</v>
      </c>
      <c r="Q161" s="166" t="s">
        <v>1354</v>
      </c>
    </row>
    <row r="162" spans="1:17" ht="117.5" customHeight="1">
      <c r="A162" s="234"/>
      <c r="B162" s="167">
        <v>2021</v>
      </c>
      <c r="C162" s="102">
        <v>12413696</v>
      </c>
      <c r="D162" s="102">
        <v>8838793</v>
      </c>
      <c r="E162" s="102">
        <v>3574903</v>
      </c>
      <c r="F162" s="53">
        <v>2026.1685432512827</v>
      </c>
      <c r="G162" s="102">
        <v>6126.6847174565692</v>
      </c>
      <c r="H162" s="101" t="s">
        <v>1099</v>
      </c>
      <c r="I162" s="127">
        <v>3.0242700075480952E-2</v>
      </c>
      <c r="J162" s="127">
        <v>2.9171595932694792</v>
      </c>
      <c r="K162" s="101" t="s">
        <v>37</v>
      </c>
      <c r="L162" s="59" t="s">
        <v>869</v>
      </c>
      <c r="M162" s="166" t="s">
        <v>37</v>
      </c>
      <c r="N162" s="59" t="s">
        <v>879</v>
      </c>
      <c r="O162" s="166" t="s">
        <v>1011</v>
      </c>
      <c r="P162" s="59" t="s">
        <v>1012</v>
      </c>
      <c r="Q162" s="166" t="s">
        <v>1354</v>
      </c>
    </row>
    <row r="163" spans="1:17" ht="117.5" customHeight="1">
      <c r="A163" s="234"/>
      <c r="B163" s="167">
        <v>2022</v>
      </c>
      <c r="C163" s="102">
        <v>10246413</v>
      </c>
      <c r="D163" s="102">
        <v>7262283</v>
      </c>
      <c r="E163" s="102">
        <v>2984130</v>
      </c>
      <c r="F163" s="53">
        <v>1833.7685432512826</v>
      </c>
      <c r="G163" s="102">
        <v>5587.6260963220648</v>
      </c>
      <c r="H163" s="101" t="s">
        <v>1099</v>
      </c>
      <c r="I163" s="127">
        <v>2.51216264073157E-2</v>
      </c>
      <c r="J163" s="127">
        <v>3.0554762748545965</v>
      </c>
      <c r="K163" s="101" t="s">
        <v>37</v>
      </c>
      <c r="L163" s="59" t="s">
        <v>869</v>
      </c>
      <c r="M163" s="166" t="s">
        <v>37</v>
      </c>
      <c r="N163" s="59" t="s">
        <v>879</v>
      </c>
      <c r="O163" s="166" t="s">
        <v>1011</v>
      </c>
      <c r="P163" s="59" t="s">
        <v>1012</v>
      </c>
      <c r="Q163" s="166" t="s">
        <v>1354</v>
      </c>
    </row>
    <row r="164" spans="1:17" ht="117.5" customHeight="1">
      <c r="A164" s="234"/>
      <c r="B164" s="167" t="s">
        <v>861</v>
      </c>
      <c r="C164" s="102">
        <v>93980237</v>
      </c>
      <c r="D164" s="102">
        <v>80997063</v>
      </c>
      <c r="E164" s="102">
        <v>12983174</v>
      </c>
      <c r="F164" s="53">
        <v>9081.9370865025649</v>
      </c>
      <c r="G164" s="102">
        <v>10348.038761778102</v>
      </c>
      <c r="H164" s="101" t="s">
        <v>1099</v>
      </c>
      <c r="I164" s="127">
        <v>8.6627122962818909E-2</v>
      </c>
      <c r="J164" s="127">
        <v>1.1313275535581917</v>
      </c>
      <c r="K164" s="101" t="s">
        <v>37</v>
      </c>
      <c r="L164" s="59" t="s">
        <v>869</v>
      </c>
      <c r="M164" s="166" t="s">
        <v>37</v>
      </c>
      <c r="N164" s="59" t="s">
        <v>879</v>
      </c>
      <c r="O164" s="166" t="s">
        <v>1011</v>
      </c>
      <c r="P164" s="59" t="s">
        <v>1012</v>
      </c>
      <c r="Q164" s="166" t="s">
        <v>1354</v>
      </c>
    </row>
    <row r="165" spans="1:17" ht="39">
      <c r="A165" s="234" t="s">
        <v>1015</v>
      </c>
      <c r="B165" s="167" t="s">
        <v>855</v>
      </c>
      <c r="C165" s="106" t="s">
        <v>37</v>
      </c>
      <c r="D165" s="106" t="s">
        <v>37</v>
      </c>
      <c r="E165" s="106" t="s">
        <v>37</v>
      </c>
      <c r="F165" s="53" t="s">
        <v>37</v>
      </c>
      <c r="G165" s="102" t="s">
        <v>37</v>
      </c>
      <c r="H165" s="101" t="s">
        <v>1010</v>
      </c>
      <c r="I165" s="127" t="s">
        <v>1010</v>
      </c>
      <c r="J165" s="127" t="s">
        <v>1010</v>
      </c>
      <c r="K165" s="101" t="s">
        <v>1010</v>
      </c>
      <c r="L165" s="59" t="s">
        <v>869</v>
      </c>
      <c r="M165" s="166" t="s">
        <v>37</v>
      </c>
      <c r="N165" s="59" t="s">
        <v>879</v>
      </c>
      <c r="O165" s="166" t="s">
        <v>1016</v>
      </c>
      <c r="P165" s="59" t="s">
        <v>1012</v>
      </c>
      <c r="Q165" s="98" t="s">
        <v>1017</v>
      </c>
    </row>
    <row r="166" spans="1:17" ht="26">
      <c r="A166" s="234"/>
      <c r="B166" s="167" t="s">
        <v>860</v>
      </c>
      <c r="C166" s="102">
        <v>387907.04</v>
      </c>
      <c r="D166" s="106">
        <v>0</v>
      </c>
      <c r="E166" s="106">
        <v>387907.04</v>
      </c>
      <c r="F166" s="191" t="s">
        <v>587</v>
      </c>
      <c r="G166" s="102" t="s">
        <v>37</v>
      </c>
      <c r="H166" s="101" t="s">
        <v>1010</v>
      </c>
      <c r="I166" s="127" t="s">
        <v>1010</v>
      </c>
      <c r="J166" s="127" t="s">
        <v>1010</v>
      </c>
      <c r="K166" s="101" t="s">
        <v>1010</v>
      </c>
      <c r="L166" s="59" t="s">
        <v>869</v>
      </c>
      <c r="M166" s="166" t="s">
        <v>37</v>
      </c>
      <c r="N166" s="59" t="s">
        <v>879</v>
      </c>
      <c r="O166" s="166" t="s">
        <v>1016</v>
      </c>
      <c r="P166" s="59" t="s">
        <v>1012</v>
      </c>
      <c r="Q166" s="98" t="s">
        <v>1018</v>
      </c>
    </row>
    <row r="167" spans="1:17" ht="26">
      <c r="A167" s="234"/>
      <c r="B167" s="167">
        <v>2020</v>
      </c>
      <c r="C167" s="102">
        <v>200000</v>
      </c>
      <c r="D167" s="102">
        <v>40000</v>
      </c>
      <c r="E167" s="102">
        <v>160000</v>
      </c>
      <c r="F167" s="191">
        <v>200</v>
      </c>
      <c r="G167" s="102">
        <v>1000</v>
      </c>
      <c r="H167" s="101" t="s">
        <v>1010</v>
      </c>
      <c r="I167" s="127" t="s">
        <v>1010</v>
      </c>
      <c r="J167" s="127" t="s">
        <v>1010</v>
      </c>
      <c r="K167" s="101" t="s">
        <v>1010</v>
      </c>
      <c r="L167" s="59" t="s">
        <v>869</v>
      </c>
      <c r="M167" s="166" t="s">
        <v>37</v>
      </c>
      <c r="N167" s="59" t="s">
        <v>879</v>
      </c>
      <c r="O167" s="166" t="s">
        <v>1016</v>
      </c>
      <c r="P167" s="59" t="s">
        <v>1012</v>
      </c>
      <c r="Q167" s="166" t="s">
        <v>1019</v>
      </c>
    </row>
    <row r="168" spans="1:17" ht="26">
      <c r="A168" s="234"/>
      <c r="B168" s="167">
        <v>2021</v>
      </c>
      <c r="C168" s="102">
        <v>200000</v>
      </c>
      <c r="D168" s="102">
        <v>40000</v>
      </c>
      <c r="E168" s="102">
        <v>160000</v>
      </c>
      <c r="F168" s="191">
        <v>200</v>
      </c>
      <c r="G168" s="102">
        <v>1000</v>
      </c>
      <c r="H168" s="101" t="s">
        <v>1010</v>
      </c>
      <c r="I168" s="127" t="s">
        <v>1010</v>
      </c>
      <c r="J168" s="127" t="s">
        <v>1010</v>
      </c>
      <c r="K168" s="101" t="s">
        <v>1010</v>
      </c>
      <c r="L168" s="59" t="s">
        <v>869</v>
      </c>
      <c r="M168" s="166" t="s">
        <v>37</v>
      </c>
      <c r="N168" s="59" t="s">
        <v>879</v>
      </c>
      <c r="O168" s="166" t="s">
        <v>1016</v>
      </c>
      <c r="P168" s="59" t="s">
        <v>1012</v>
      </c>
      <c r="Q168" s="166" t="s">
        <v>1019</v>
      </c>
    </row>
    <row r="169" spans="1:17" ht="26">
      <c r="A169" s="234"/>
      <c r="B169" s="167">
        <v>2022</v>
      </c>
      <c r="C169" s="102" t="s">
        <v>587</v>
      </c>
      <c r="D169" s="102" t="s">
        <v>587</v>
      </c>
      <c r="E169" s="102" t="s">
        <v>587</v>
      </c>
      <c r="F169" s="191" t="s">
        <v>587</v>
      </c>
      <c r="G169" s="102" t="s">
        <v>587</v>
      </c>
      <c r="H169" s="101" t="s">
        <v>1010</v>
      </c>
      <c r="I169" s="127" t="s">
        <v>1010</v>
      </c>
      <c r="J169" s="127" t="s">
        <v>1010</v>
      </c>
      <c r="K169" s="101" t="s">
        <v>1010</v>
      </c>
      <c r="L169" s="59" t="s">
        <v>869</v>
      </c>
      <c r="M169" s="166" t="s">
        <v>37</v>
      </c>
      <c r="N169" s="59" t="s">
        <v>879</v>
      </c>
      <c r="O169" s="166" t="s">
        <v>1016</v>
      </c>
      <c r="P169" s="59" t="s">
        <v>1012</v>
      </c>
      <c r="Q169" s="166" t="s">
        <v>1019</v>
      </c>
    </row>
    <row r="170" spans="1:17" ht="26">
      <c r="A170" s="234"/>
      <c r="B170" s="167" t="s">
        <v>861</v>
      </c>
      <c r="C170" s="102">
        <v>400000</v>
      </c>
      <c r="D170" s="102">
        <v>80000</v>
      </c>
      <c r="E170" s="102">
        <v>320000</v>
      </c>
      <c r="F170" s="53">
        <v>400</v>
      </c>
      <c r="G170" s="102">
        <v>1000</v>
      </c>
      <c r="H170" s="101" t="s">
        <v>1010</v>
      </c>
      <c r="I170" s="127" t="s">
        <v>1010</v>
      </c>
      <c r="J170" s="127" t="s">
        <v>1010</v>
      </c>
      <c r="K170" s="101" t="s">
        <v>1010</v>
      </c>
      <c r="L170" s="59" t="s">
        <v>869</v>
      </c>
      <c r="M170" s="166" t="s">
        <v>37</v>
      </c>
      <c r="N170" s="59" t="s">
        <v>879</v>
      </c>
      <c r="O170" s="166" t="s">
        <v>1016</v>
      </c>
      <c r="P170" s="59" t="s">
        <v>1012</v>
      </c>
      <c r="Q170" s="166" t="s">
        <v>1019</v>
      </c>
    </row>
    <row r="171" spans="1:17" ht="39">
      <c r="A171" s="250" t="s">
        <v>1020</v>
      </c>
      <c r="B171" s="167" t="s">
        <v>855</v>
      </c>
      <c r="C171" s="105" t="s">
        <v>37</v>
      </c>
      <c r="D171" s="105" t="s">
        <v>37</v>
      </c>
      <c r="E171" s="105" t="s">
        <v>37</v>
      </c>
      <c r="F171" s="105" t="s">
        <v>37</v>
      </c>
      <c r="G171" s="105" t="s">
        <v>37</v>
      </c>
      <c r="H171" s="105" t="s">
        <v>1021</v>
      </c>
      <c r="I171" s="128" t="s">
        <v>1021</v>
      </c>
      <c r="J171" s="128" t="s">
        <v>1021</v>
      </c>
      <c r="K171" s="105" t="s">
        <v>1021</v>
      </c>
      <c r="L171" s="59" t="s">
        <v>857</v>
      </c>
      <c r="M171" s="166" t="s">
        <v>858</v>
      </c>
      <c r="N171" s="59" t="s">
        <v>37</v>
      </c>
      <c r="O171" s="105" t="s">
        <v>890</v>
      </c>
      <c r="P171" s="105" t="s">
        <v>914</v>
      </c>
      <c r="Q171" s="166" t="s">
        <v>1022</v>
      </c>
    </row>
    <row r="172" spans="1:17" ht="26">
      <c r="A172" s="250"/>
      <c r="B172" s="167" t="s">
        <v>860</v>
      </c>
      <c r="C172" s="105">
        <v>89444100</v>
      </c>
      <c r="D172" s="105">
        <v>89444100</v>
      </c>
      <c r="E172" s="105">
        <v>0</v>
      </c>
      <c r="F172" s="53">
        <v>4506</v>
      </c>
      <c r="G172" s="105">
        <v>19850</v>
      </c>
      <c r="H172" s="105" t="s">
        <v>1021</v>
      </c>
      <c r="I172" s="128" t="s">
        <v>1021</v>
      </c>
      <c r="J172" s="128" t="s">
        <v>1021</v>
      </c>
      <c r="K172" s="105" t="s">
        <v>1021</v>
      </c>
      <c r="L172" s="59" t="s">
        <v>857</v>
      </c>
      <c r="M172" s="166" t="s">
        <v>858</v>
      </c>
      <c r="N172" s="59" t="s">
        <v>37</v>
      </c>
      <c r="O172" s="105" t="s">
        <v>890</v>
      </c>
      <c r="P172" s="105" t="s">
        <v>914</v>
      </c>
      <c r="Q172" s="166" t="s">
        <v>1023</v>
      </c>
    </row>
    <row r="173" spans="1:17" ht="26">
      <c r="A173" s="250"/>
      <c r="B173" s="167">
        <v>2020</v>
      </c>
      <c r="C173" s="105">
        <v>45097094</v>
      </c>
      <c r="D173" s="105">
        <v>45097094</v>
      </c>
      <c r="E173" s="105">
        <v>0</v>
      </c>
      <c r="F173" s="53">
        <v>2588</v>
      </c>
      <c r="G173" s="105">
        <v>17425.461360123649</v>
      </c>
      <c r="H173" s="105" t="s">
        <v>1021</v>
      </c>
      <c r="I173" s="128" t="s">
        <v>1021</v>
      </c>
      <c r="J173" s="128" t="s">
        <v>1021</v>
      </c>
      <c r="K173" s="105" t="s">
        <v>1021</v>
      </c>
      <c r="L173" s="59" t="s">
        <v>857</v>
      </c>
      <c r="M173" s="166" t="s">
        <v>858</v>
      </c>
      <c r="N173" s="59" t="s">
        <v>37</v>
      </c>
      <c r="O173" s="105" t="s">
        <v>890</v>
      </c>
      <c r="P173" s="105" t="s">
        <v>914</v>
      </c>
      <c r="Q173" s="166" t="s">
        <v>1023</v>
      </c>
    </row>
    <row r="174" spans="1:17" ht="26">
      <c r="A174" s="250"/>
      <c r="B174" s="167">
        <v>2021</v>
      </c>
      <c r="C174" s="105">
        <v>15475673</v>
      </c>
      <c r="D174" s="105">
        <v>15475673</v>
      </c>
      <c r="E174" s="105">
        <v>0</v>
      </c>
      <c r="F174" s="53">
        <v>874</v>
      </c>
      <c r="G174" s="105">
        <v>17706.719679633869</v>
      </c>
      <c r="H174" s="105" t="s">
        <v>1021</v>
      </c>
      <c r="I174" s="128" t="s">
        <v>1021</v>
      </c>
      <c r="J174" s="128" t="s">
        <v>1021</v>
      </c>
      <c r="K174" s="105" t="s">
        <v>1021</v>
      </c>
      <c r="L174" s="59" t="s">
        <v>857</v>
      </c>
      <c r="M174" s="166" t="s">
        <v>858</v>
      </c>
      <c r="N174" s="59" t="s">
        <v>37</v>
      </c>
      <c r="O174" s="105" t="s">
        <v>890</v>
      </c>
      <c r="P174" s="105" t="s">
        <v>914</v>
      </c>
      <c r="Q174" s="166" t="s">
        <v>1023</v>
      </c>
    </row>
    <row r="175" spans="1:17" ht="26">
      <c r="A175" s="250"/>
      <c r="B175" s="167">
        <v>2022</v>
      </c>
      <c r="C175" s="105">
        <v>29344168</v>
      </c>
      <c r="D175" s="105">
        <v>29344168</v>
      </c>
      <c r="E175" s="105">
        <v>0</v>
      </c>
      <c r="F175" s="53">
        <v>1612</v>
      </c>
      <c r="G175" s="105">
        <v>18203.578163771712</v>
      </c>
      <c r="H175" s="105" t="s">
        <v>1021</v>
      </c>
      <c r="I175" s="128" t="s">
        <v>1021</v>
      </c>
      <c r="J175" s="128" t="s">
        <v>1021</v>
      </c>
      <c r="K175" s="105" t="s">
        <v>1021</v>
      </c>
      <c r="L175" s="59" t="s">
        <v>857</v>
      </c>
      <c r="M175" s="166" t="s">
        <v>858</v>
      </c>
      <c r="N175" s="59" t="s">
        <v>37</v>
      </c>
      <c r="O175" s="105" t="s">
        <v>890</v>
      </c>
      <c r="P175" s="105" t="s">
        <v>914</v>
      </c>
      <c r="Q175" s="166" t="s">
        <v>1023</v>
      </c>
    </row>
    <row r="176" spans="1:17" ht="26">
      <c r="A176" s="250"/>
      <c r="B176" s="167" t="s">
        <v>861</v>
      </c>
      <c r="C176" s="105">
        <v>89916935</v>
      </c>
      <c r="D176" s="105">
        <v>89916935</v>
      </c>
      <c r="E176" s="105">
        <v>0</v>
      </c>
      <c r="F176" s="53">
        <v>5074</v>
      </c>
      <c r="G176" s="105">
        <v>17721.114505321246</v>
      </c>
      <c r="H176" s="105" t="s">
        <v>1021</v>
      </c>
      <c r="I176" s="128" t="s">
        <v>1021</v>
      </c>
      <c r="J176" s="128" t="s">
        <v>1021</v>
      </c>
      <c r="K176" s="105" t="s">
        <v>1021</v>
      </c>
      <c r="L176" s="59" t="s">
        <v>857</v>
      </c>
      <c r="M176" s="166" t="s">
        <v>858</v>
      </c>
      <c r="N176" s="59" t="s">
        <v>37</v>
      </c>
      <c r="O176" s="105" t="s">
        <v>890</v>
      </c>
      <c r="P176" s="105" t="s">
        <v>914</v>
      </c>
      <c r="Q176" s="166" t="s">
        <v>1023</v>
      </c>
    </row>
    <row r="177" spans="1:18" s="10" customFormat="1" ht="65">
      <c r="A177" s="248" t="s">
        <v>1024</v>
      </c>
      <c r="B177" s="167" t="s">
        <v>855</v>
      </c>
      <c r="C177" s="100">
        <v>2733017.78</v>
      </c>
      <c r="D177" s="100">
        <v>2678357.4243999999</v>
      </c>
      <c r="E177" s="100">
        <v>54660.355599999995</v>
      </c>
      <c r="F177" s="53">
        <v>1503</v>
      </c>
      <c r="G177" s="102">
        <v>1818.375103127079</v>
      </c>
      <c r="H177" s="166" t="s">
        <v>1025</v>
      </c>
      <c r="I177" s="127" t="s">
        <v>895</v>
      </c>
      <c r="J177" s="127" t="s">
        <v>896</v>
      </c>
      <c r="K177" s="126" t="s">
        <v>37</v>
      </c>
      <c r="L177" s="59" t="s">
        <v>857</v>
      </c>
      <c r="M177" s="166" t="s">
        <v>858</v>
      </c>
      <c r="N177" s="59" t="s">
        <v>37</v>
      </c>
      <c r="O177" s="59" t="s">
        <v>890</v>
      </c>
      <c r="P177" s="59" t="s">
        <v>914</v>
      </c>
      <c r="Q177" s="166" t="s">
        <v>1026</v>
      </c>
      <c r="R177"/>
    </row>
    <row r="178" spans="1:18" s="10" customFormat="1" ht="65">
      <c r="A178" s="248"/>
      <c r="B178" s="167" t="s">
        <v>860</v>
      </c>
      <c r="C178" s="100" t="s">
        <v>37</v>
      </c>
      <c r="D178" s="100" t="s">
        <v>37</v>
      </c>
      <c r="E178" s="100" t="s">
        <v>37</v>
      </c>
      <c r="F178" s="53">
        <v>1737</v>
      </c>
      <c r="G178" s="102" t="s">
        <v>37</v>
      </c>
      <c r="H178" s="166" t="s">
        <v>1025</v>
      </c>
      <c r="I178" s="127" t="s">
        <v>895</v>
      </c>
      <c r="J178" s="127" t="s">
        <v>896</v>
      </c>
      <c r="K178" s="126" t="s">
        <v>37</v>
      </c>
      <c r="L178" s="59" t="s">
        <v>857</v>
      </c>
      <c r="M178" s="166" t="s">
        <v>858</v>
      </c>
      <c r="N178" s="59" t="s">
        <v>37</v>
      </c>
      <c r="O178" s="59" t="s">
        <v>890</v>
      </c>
      <c r="P178" s="59" t="s">
        <v>914</v>
      </c>
      <c r="Q178" s="166" t="s">
        <v>1026</v>
      </c>
      <c r="R178"/>
    </row>
    <row r="179" spans="1:18" s="10" customFormat="1" ht="65">
      <c r="A179" s="248"/>
      <c r="B179" s="167">
        <v>2020</v>
      </c>
      <c r="C179" s="100">
        <v>2598020.0699999998</v>
      </c>
      <c r="D179" s="100">
        <v>2546059.6686</v>
      </c>
      <c r="E179" s="100">
        <v>51960.401399999995</v>
      </c>
      <c r="F179" s="53">
        <v>1885</v>
      </c>
      <c r="G179" s="102">
        <v>1378.2599840848804</v>
      </c>
      <c r="H179" s="166" t="s">
        <v>1025</v>
      </c>
      <c r="I179" s="127" t="s">
        <v>895</v>
      </c>
      <c r="J179" s="127" t="s">
        <v>896</v>
      </c>
      <c r="K179" s="126" t="s">
        <v>37</v>
      </c>
      <c r="L179" s="59" t="s">
        <v>857</v>
      </c>
      <c r="M179" s="166" t="s">
        <v>858</v>
      </c>
      <c r="N179" s="59" t="s">
        <v>37</v>
      </c>
      <c r="O179" s="59" t="s">
        <v>890</v>
      </c>
      <c r="P179" s="59" t="s">
        <v>914</v>
      </c>
      <c r="Q179" s="166" t="s">
        <v>1026</v>
      </c>
      <c r="R179"/>
    </row>
    <row r="180" spans="1:18" s="10" customFormat="1" ht="80.5" customHeight="1">
      <c r="A180" s="248"/>
      <c r="B180" s="167">
        <v>2021</v>
      </c>
      <c r="C180" s="100">
        <v>2466850.6</v>
      </c>
      <c r="D180" s="100">
        <v>2417513.588</v>
      </c>
      <c r="E180" s="100">
        <v>49337.012000000002</v>
      </c>
      <c r="F180" s="59" t="s">
        <v>587</v>
      </c>
      <c r="G180" s="59" t="s">
        <v>587</v>
      </c>
      <c r="H180" s="166" t="s">
        <v>1025</v>
      </c>
      <c r="I180" s="127" t="s">
        <v>895</v>
      </c>
      <c r="J180" s="127" t="s">
        <v>896</v>
      </c>
      <c r="K180" s="126" t="s">
        <v>37</v>
      </c>
      <c r="L180" s="59" t="s">
        <v>857</v>
      </c>
      <c r="M180" s="166" t="s">
        <v>858</v>
      </c>
      <c r="N180" s="59" t="s">
        <v>37</v>
      </c>
      <c r="O180" s="59" t="s">
        <v>890</v>
      </c>
      <c r="P180" s="59" t="s">
        <v>914</v>
      </c>
      <c r="Q180" s="166" t="s">
        <v>1027</v>
      </c>
      <c r="R180"/>
    </row>
    <row r="181" spans="1:18" s="10" customFormat="1" ht="80.5" customHeight="1">
      <c r="A181" s="248"/>
      <c r="B181" s="167">
        <v>2022</v>
      </c>
      <c r="C181" s="100">
        <v>2504397.98</v>
      </c>
      <c r="D181" s="100">
        <v>2454310.0203999998</v>
      </c>
      <c r="E181" s="100">
        <v>50087.959600000002</v>
      </c>
      <c r="F181" s="59" t="s">
        <v>587</v>
      </c>
      <c r="G181" s="59" t="s">
        <v>587</v>
      </c>
      <c r="H181" s="166" t="s">
        <v>1025</v>
      </c>
      <c r="I181" s="127" t="s">
        <v>895</v>
      </c>
      <c r="J181" s="127" t="s">
        <v>896</v>
      </c>
      <c r="K181" s="126" t="s">
        <v>37</v>
      </c>
      <c r="L181" s="59" t="s">
        <v>857</v>
      </c>
      <c r="M181" s="166" t="s">
        <v>858</v>
      </c>
      <c r="N181" s="59" t="s">
        <v>37</v>
      </c>
      <c r="O181" s="59" t="s">
        <v>890</v>
      </c>
      <c r="P181" s="59" t="s">
        <v>914</v>
      </c>
      <c r="Q181" s="166" t="s">
        <v>1028</v>
      </c>
      <c r="R181"/>
    </row>
    <row r="182" spans="1:18" s="10" customFormat="1" ht="80.5" customHeight="1">
      <c r="A182" s="248"/>
      <c r="B182" s="167" t="s">
        <v>861</v>
      </c>
      <c r="C182" s="100">
        <v>7569268</v>
      </c>
      <c r="D182" s="100">
        <v>7417883</v>
      </c>
      <c r="E182" s="100">
        <v>151385</v>
      </c>
      <c r="F182" s="59" t="s">
        <v>37</v>
      </c>
      <c r="G182" s="59" t="s">
        <v>37</v>
      </c>
      <c r="H182" s="166" t="s">
        <v>1025</v>
      </c>
      <c r="I182" s="127" t="s">
        <v>895</v>
      </c>
      <c r="J182" s="127" t="s">
        <v>896</v>
      </c>
      <c r="K182" s="126" t="s">
        <v>37</v>
      </c>
      <c r="L182" s="59" t="s">
        <v>857</v>
      </c>
      <c r="M182" s="166" t="s">
        <v>858</v>
      </c>
      <c r="N182" s="59" t="s">
        <v>37</v>
      </c>
      <c r="O182" s="59" t="s">
        <v>890</v>
      </c>
      <c r="P182" s="59" t="s">
        <v>914</v>
      </c>
      <c r="Q182" s="166" t="s">
        <v>1026</v>
      </c>
      <c r="R182"/>
    </row>
    <row r="183" spans="1:18" s="10" customFormat="1" ht="101.5" customHeight="1">
      <c r="A183" s="248" t="s">
        <v>1029</v>
      </c>
      <c r="B183" s="167" t="s">
        <v>855</v>
      </c>
      <c r="C183" s="100">
        <v>5658000</v>
      </c>
      <c r="D183" s="100">
        <v>0</v>
      </c>
      <c r="E183" s="100">
        <v>5658000</v>
      </c>
      <c r="F183" s="100" t="s">
        <v>37</v>
      </c>
      <c r="G183" s="100" t="s">
        <v>37</v>
      </c>
      <c r="H183" s="166" t="s">
        <v>1030</v>
      </c>
      <c r="I183" s="127" t="s">
        <v>895</v>
      </c>
      <c r="J183" s="127" t="s">
        <v>896</v>
      </c>
      <c r="K183" s="126" t="s">
        <v>37</v>
      </c>
      <c r="L183" s="59" t="s">
        <v>857</v>
      </c>
      <c r="M183" s="166" t="s">
        <v>858</v>
      </c>
      <c r="N183" s="59" t="s">
        <v>37</v>
      </c>
      <c r="O183" s="59" t="s">
        <v>890</v>
      </c>
      <c r="P183" s="59" t="s">
        <v>981</v>
      </c>
      <c r="Q183" s="166" t="s">
        <v>1031</v>
      </c>
      <c r="R183"/>
    </row>
    <row r="184" spans="1:18" s="10" customFormat="1" ht="101.5" customHeight="1">
      <c r="A184" s="248"/>
      <c r="B184" s="167" t="s">
        <v>860</v>
      </c>
      <c r="C184" s="100">
        <v>3978000</v>
      </c>
      <c r="D184" s="100">
        <v>0</v>
      </c>
      <c r="E184" s="100">
        <v>3978000</v>
      </c>
      <c r="F184" s="100" t="s">
        <v>37</v>
      </c>
      <c r="G184" s="100" t="s">
        <v>37</v>
      </c>
      <c r="H184" s="166" t="s">
        <v>1030</v>
      </c>
      <c r="I184" s="127" t="s">
        <v>895</v>
      </c>
      <c r="J184" s="127" t="s">
        <v>896</v>
      </c>
      <c r="K184" s="126" t="s">
        <v>37</v>
      </c>
      <c r="L184" s="59" t="s">
        <v>857</v>
      </c>
      <c r="M184" s="166" t="s">
        <v>858</v>
      </c>
      <c r="N184" s="59" t="s">
        <v>37</v>
      </c>
      <c r="O184" s="59" t="s">
        <v>890</v>
      </c>
      <c r="P184" s="59" t="s">
        <v>981</v>
      </c>
      <c r="Q184" s="166" t="s">
        <v>1031</v>
      </c>
      <c r="R184"/>
    </row>
    <row r="185" spans="1:18" s="10" customFormat="1" ht="101.5" customHeight="1">
      <c r="A185" s="248"/>
      <c r="B185" s="167">
        <v>2020</v>
      </c>
      <c r="C185" s="100">
        <f>0.7*7940000</f>
        <v>5558000</v>
      </c>
      <c r="D185" s="100">
        <v>0</v>
      </c>
      <c r="E185" s="100">
        <f>C185</f>
        <v>5558000</v>
      </c>
      <c r="F185" s="100" t="s">
        <v>37</v>
      </c>
      <c r="G185" s="100" t="s">
        <v>37</v>
      </c>
      <c r="H185" s="166" t="s">
        <v>1030</v>
      </c>
      <c r="I185" s="127" t="s">
        <v>895</v>
      </c>
      <c r="J185" s="127" t="s">
        <v>896</v>
      </c>
      <c r="K185" s="126" t="s">
        <v>37</v>
      </c>
      <c r="L185" s="59" t="s">
        <v>857</v>
      </c>
      <c r="M185" s="166" t="s">
        <v>858</v>
      </c>
      <c r="N185" s="59" t="s">
        <v>37</v>
      </c>
      <c r="O185" s="59" t="s">
        <v>890</v>
      </c>
      <c r="P185" s="59" t="s">
        <v>981</v>
      </c>
      <c r="Q185" s="166" t="s">
        <v>1031</v>
      </c>
      <c r="R185"/>
    </row>
    <row r="186" spans="1:18" s="10" customFormat="1" ht="101.5" customHeight="1">
      <c r="A186" s="248"/>
      <c r="B186" s="167">
        <v>2021</v>
      </c>
      <c r="C186" s="100">
        <f>C185*1.0218</f>
        <v>5679164.4000000004</v>
      </c>
      <c r="D186" s="100">
        <v>0</v>
      </c>
      <c r="E186" s="100">
        <f>C186</f>
        <v>5679164.4000000004</v>
      </c>
      <c r="F186" s="100" t="s">
        <v>37</v>
      </c>
      <c r="G186" s="100" t="s">
        <v>37</v>
      </c>
      <c r="H186" s="166" t="s">
        <v>1030</v>
      </c>
      <c r="I186" s="127" t="s">
        <v>895</v>
      </c>
      <c r="J186" s="127" t="s">
        <v>896</v>
      </c>
      <c r="K186" s="126" t="s">
        <v>37</v>
      </c>
      <c r="L186" s="59" t="s">
        <v>857</v>
      </c>
      <c r="M186" s="166" t="s">
        <v>858</v>
      </c>
      <c r="N186" s="59" t="s">
        <v>37</v>
      </c>
      <c r="O186" s="59" t="s">
        <v>890</v>
      </c>
      <c r="P186" s="59" t="s">
        <v>981</v>
      </c>
      <c r="Q186" s="166" t="s">
        <v>1031</v>
      </c>
      <c r="R186"/>
    </row>
    <row r="187" spans="1:18" s="10" customFormat="1" ht="101.5" customHeight="1">
      <c r="A187" s="248"/>
      <c r="B187" s="167">
        <v>2022</v>
      </c>
      <c r="C187" s="100">
        <f>C186*1.028</f>
        <v>5838181.0032000002</v>
      </c>
      <c r="D187" s="100">
        <v>0</v>
      </c>
      <c r="E187" s="100">
        <f>C187</f>
        <v>5838181.0032000002</v>
      </c>
      <c r="F187" s="100" t="s">
        <v>37</v>
      </c>
      <c r="G187" s="100" t="s">
        <v>37</v>
      </c>
      <c r="H187" s="166" t="s">
        <v>1030</v>
      </c>
      <c r="I187" s="127" t="s">
        <v>895</v>
      </c>
      <c r="J187" s="127" t="s">
        <v>896</v>
      </c>
      <c r="K187" s="126" t="s">
        <v>37</v>
      </c>
      <c r="L187" s="59" t="s">
        <v>857</v>
      </c>
      <c r="M187" s="166" t="s">
        <v>858</v>
      </c>
      <c r="N187" s="59" t="s">
        <v>37</v>
      </c>
      <c r="O187" s="59" t="s">
        <v>890</v>
      </c>
      <c r="P187" s="59" t="s">
        <v>981</v>
      </c>
      <c r="Q187" s="166" t="s">
        <v>1031</v>
      </c>
      <c r="R187"/>
    </row>
    <row r="188" spans="1:18" s="10" customFormat="1" ht="101.5" customHeight="1">
      <c r="A188" s="248"/>
      <c r="B188" s="167" t="s">
        <v>861</v>
      </c>
      <c r="C188" s="100">
        <f>SUM(C185:C187)</f>
        <v>17075345.403200001</v>
      </c>
      <c r="D188" s="100">
        <f>SUM(D185:D187)</f>
        <v>0</v>
      </c>
      <c r="E188" s="100">
        <f>SUM(E185:E187)</f>
        <v>17075345.403200001</v>
      </c>
      <c r="F188" s="100" t="s">
        <v>37</v>
      </c>
      <c r="G188" s="100" t="s">
        <v>37</v>
      </c>
      <c r="H188" s="166" t="s">
        <v>1030</v>
      </c>
      <c r="I188" s="127" t="s">
        <v>895</v>
      </c>
      <c r="J188" s="127" t="s">
        <v>896</v>
      </c>
      <c r="K188" s="126" t="s">
        <v>37</v>
      </c>
      <c r="L188" s="59" t="s">
        <v>857</v>
      </c>
      <c r="M188" s="166" t="s">
        <v>858</v>
      </c>
      <c r="N188" s="59" t="s">
        <v>37</v>
      </c>
      <c r="O188" s="59" t="s">
        <v>890</v>
      </c>
      <c r="P188" s="59" t="s">
        <v>981</v>
      </c>
      <c r="Q188" s="166" t="s">
        <v>1031</v>
      </c>
      <c r="R188"/>
    </row>
    <row r="189" spans="1:18" s="10" customFormat="1" ht="26">
      <c r="A189" s="248" t="s">
        <v>1032</v>
      </c>
      <c r="B189" s="167" t="s">
        <v>855</v>
      </c>
      <c r="C189" s="100" t="s">
        <v>37</v>
      </c>
      <c r="D189" s="100" t="s">
        <v>37</v>
      </c>
      <c r="E189" s="100" t="s">
        <v>37</v>
      </c>
      <c r="F189" s="59" t="s">
        <v>37</v>
      </c>
      <c r="G189" s="100" t="s">
        <v>37</v>
      </c>
      <c r="H189" s="105" t="s">
        <v>37</v>
      </c>
      <c r="I189" s="128" t="s">
        <v>37</v>
      </c>
      <c r="J189" s="128" t="s">
        <v>37</v>
      </c>
      <c r="K189" s="105" t="s">
        <v>37</v>
      </c>
      <c r="L189" s="100" t="s">
        <v>37</v>
      </c>
      <c r="M189" s="105" t="s">
        <v>37</v>
      </c>
      <c r="N189" s="100" t="s">
        <v>37</v>
      </c>
      <c r="O189" s="100" t="s">
        <v>37</v>
      </c>
      <c r="P189" s="100" t="s">
        <v>37</v>
      </c>
      <c r="Q189" s="166" t="s">
        <v>887</v>
      </c>
      <c r="R189"/>
    </row>
    <row r="190" spans="1:18" s="10" customFormat="1" ht="173" customHeight="1">
      <c r="A190" s="248"/>
      <c r="B190" s="167" t="s">
        <v>860</v>
      </c>
      <c r="C190" s="105" t="s">
        <v>37</v>
      </c>
      <c r="D190" s="100" t="s">
        <v>37</v>
      </c>
      <c r="E190" s="100" t="s">
        <v>37</v>
      </c>
      <c r="F190" s="59" t="s">
        <v>37</v>
      </c>
      <c r="G190" s="100" t="s">
        <v>37</v>
      </c>
      <c r="H190" s="166" t="s">
        <v>37</v>
      </c>
      <c r="I190" s="127" t="s">
        <v>37</v>
      </c>
      <c r="J190" s="127" t="s">
        <v>37</v>
      </c>
      <c r="K190" s="126" t="s">
        <v>37</v>
      </c>
      <c r="L190" s="59" t="s">
        <v>869</v>
      </c>
      <c r="M190" s="98" t="s">
        <v>37</v>
      </c>
      <c r="N190" s="59" t="s">
        <v>879</v>
      </c>
      <c r="O190" s="166" t="s">
        <v>37</v>
      </c>
      <c r="P190" s="59" t="s">
        <v>37</v>
      </c>
      <c r="Q190" s="166" t="s">
        <v>1033</v>
      </c>
      <c r="R190"/>
    </row>
    <row r="191" spans="1:18" s="10" customFormat="1" ht="91">
      <c r="A191" s="248"/>
      <c r="B191" s="167">
        <v>2020</v>
      </c>
      <c r="C191" s="100">
        <v>0</v>
      </c>
      <c r="D191" s="100">
        <v>0</v>
      </c>
      <c r="E191" s="100">
        <v>0</v>
      </c>
      <c r="F191" s="59">
        <v>0</v>
      </c>
      <c r="G191" s="102">
        <v>0</v>
      </c>
      <c r="H191" s="166" t="s">
        <v>37</v>
      </c>
      <c r="I191" s="127" t="s">
        <v>37</v>
      </c>
      <c r="J191" s="127" t="s">
        <v>37</v>
      </c>
      <c r="K191" s="126" t="s">
        <v>37</v>
      </c>
      <c r="L191" s="59" t="s">
        <v>869</v>
      </c>
      <c r="M191" s="98" t="s">
        <v>37</v>
      </c>
      <c r="N191" s="59" t="s">
        <v>879</v>
      </c>
      <c r="O191" s="166" t="s">
        <v>37</v>
      </c>
      <c r="P191" s="59" t="s">
        <v>37</v>
      </c>
      <c r="Q191" s="166" t="s">
        <v>1034</v>
      </c>
      <c r="R191"/>
    </row>
    <row r="192" spans="1:18" s="10" customFormat="1" ht="39">
      <c r="A192" s="248"/>
      <c r="B192" s="167">
        <v>2021</v>
      </c>
      <c r="C192" s="100">
        <v>22507485.956208523</v>
      </c>
      <c r="D192" s="100">
        <v>22507485.956208523</v>
      </c>
      <c r="E192" s="100">
        <v>0</v>
      </c>
      <c r="F192" s="166">
        <v>6</v>
      </c>
      <c r="G192" s="102">
        <v>3751247.6593680871</v>
      </c>
      <c r="H192" s="166" t="s">
        <v>920</v>
      </c>
      <c r="I192" s="127">
        <v>0.10170446847530473</v>
      </c>
      <c r="J192" s="127">
        <v>4.8430699273954634</v>
      </c>
      <c r="K192" s="126" t="s">
        <v>37</v>
      </c>
      <c r="L192" s="59" t="s">
        <v>869</v>
      </c>
      <c r="M192" s="98" t="s">
        <v>37</v>
      </c>
      <c r="N192" s="59" t="s">
        <v>879</v>
      </c>
      <c r="O192" s="166" t="s">
        <v>37</v>
      </c>
      <c r="P192" s="59" t="s">
        <v>37</v>
      </c>
      <c r="Q192" s="166" t="s">
        <v>1035</v>
      </c>
      <c r="R192"/>
    </row>
    <row r="193" spans="1:18" s="10" customFormat="1" ht="39">
      <c r="A193" s="248"/>
      <c r="B193" s="167">
        <v>2022</v>
      </c>
      <c r="C193" s="100">
        <v>42457263.652834579</v>
      </c>
      <c r="D193" s="100">
        <v>42457263.652834579</v>
      </c>
      <c r="E193" s="100">
        <v>0</v>
      </c>
      <c r="F193" s="59">
        <v>11</v>
      </c>
      <c r="G193" s="102">
        <v>3859751.2411667798</v>
      </c>
      <c r="H193" s="166" t="s">
        <v>920</v>
      </c>
      <c r="I193" s="127">
        <v>0.18096810879471664</v>
      </c>
      <c r="J193" s="127">
        <v>4.7004703583043286</v>
      </c>
      <c r="K193" s="126" t="s">
        <v>37</v>
      </c>
      <c r="L193" s="59" t="s">
        <v>869</v>
      </c>
      <c r="M193" s="98" t="s">
        <v>37</v>
      </c>
      <c r="N193" s="59" t="s">
        <v>879</v>
      </c>
      <c r="O193" s="166" t="s">
        <v>37</v>
      </c>
      <c r="P193" s="59" t="s">
        <v>37</v>
      </c>
      <c r="Q193" s="166" t="s">
        <v>1035</v>
      </c>
      <c r="R193"/>
    </row>
    <row r="194" spans="1:18" s="10" customFormat="1" ht="39">
      <c r="A194" s="248"/>
      <c r="B194" s="167" t="s">
        <v>861</v>
      </c>
      <c r="C194" s="100">
        <v>64964749.609043106</v>
      </c>
      <c r="D194" s="100">
        <v>64964749.609043106</v>
      </c>
      <c r="E194" s="100">
        <v>0</v>
      </c>
      <c r="F194" s="53">
        <v>17</v>
      </c>
      <c r="G194" s="102">
        <v>3821455.8593554767</v>
      </c>
      <c r="H194" s="166" t="s">
        <v>920</v>
      </c>
      <c r="I194" s="127">
        <v>0.28267257727002137</v>
      </c>
      <c r="J194" s="127">
        <v>4.750799617983553</v>
      </c>
      <c r="K194" s="126" t="s">
        <v>37</v>
      </c>
      <c r="L194" s="59" t="s">
        <v>869</v>
      </c>
      <c r="M194" s="98" t="s">
        <v>37</v>
      </c>
      <c r="N194" s="59" t="s">
        <v>879</v>
      </c>
      <c r="O194" s="166" t="s">
        <v>37</v>
      </c>
      <c r="P194" s="59" t="s">
        <v>37</v>
      </c>
      <c r="Q194" s="166" t="s">
        <v>1035</v>
      </c>
      <c r="R194"/>
    </row>
    <row r="195" spans="1:18" ht="104.5" customHeight="1">
      <c r="A195" s="248" t="s">
        <v>1036</v>
      </c>
      <c r="B195" s="167" t="s">
        <v>855</v>
      </c>
      <c r="C195" s="100">
        <v>46122054.455709003</v>
      </c>
      <c r="D195" s="100">
        <v>46122054.455709003</v>
      </c>
      <c r="E195" s="100">
        <v>0</v>
      </c>
      <c r="F195" s="53">
        <v>7511</v>
      </c>
      <c r="G195" s="100">
        <v>6140.601045893889</v>
      </c>
      <c r="H195" s="166" t="s">
        <v>986</v>
      </c>
      <c r="I195" s="127">
        <v>2.2463322675601347</v>
      </c>
      <c r="J195" s="127">
        <v>48.704080814901403</v>
      </c>
      <c r="K195" s="126" t="s">
        <v>37</v>
      </c>
      <c r="L195" s="59" t="s">
        <v>869</v>
      </c>
      <c r="M195" s="98" t="s">
        <v>37</v>
      </c>
      <c r="N195" s="192" t="s">
        <v>870</v>
      </c>
      <c r="O195" s="192" t="s">
        <v>37</v>
      </c>
      <c r="P195" s="192" t="s">
        <v>37</v>
      </c>
      <c r="Q195" s="166" t="s">
        <v>1037</v>
      </c>
    </row>
    <row r="196" spans="1:18" ht="104.5" customHeight="1">
      <c r="A196" s="248"/>
      <c r="B196" s="167" t="s">
        <v>860</v>
      </c>
      <c r="C196" s="100">
        <v>70549876</v>
      </c>
      <c r="D196" s="100">
        <v>70292689</v>
      </c>
      <c r="E196" s="100">
        <v>257187</v>
      </c>
      <c r="F196" s="53">
        <v>7765</v>
      </c>
      <c r="G196" s="100">
        <v>9085.624784288475</v>
      </c>
      <c r="H196" s="166" t="s">
        <v>986</v>
      </c>
      <c r="I196" s="127">
        <v>2.28093288230101</v>
      </c>
      <c r="J196" s="127">
        <v>32.330784929404508</v>
      </c>
      <c r="K196" s="126" t="s">
        <v>37</v>
      </c>
      <c r="L196" s="59" t="s">
        <v>869</v>
      </c>
      <c r="M196" s="98" t="s">
        <v>37</v>
      </c>
      <c r="N196" s="192" t="s">
        <v>870</v>
      </c>
      <c r="O196" s="192" t="s">
        <v>37</v>
      </c>
      <c r="P196" s="192" t="s">
        <v>37</v>
      </c>
      <c r="Q196" s="166" t="s">
        <v>1037</v>
      </c>
    </row>
    <row r="197" spans="1:18" ht="103.5" customHeight="1">
      <c r="A197" s="248"/>
      <c r="B197" s="167">
        <v>2020</v>
      </c>
      <c r="C197" s="100" t="s">
        <v>587</v>
      </c>
      <c r="D197" s="100" t="s">
        <v>587</v>
      </c>
      <c r="E197" s="100" t="s">
        <v>587</v>
      </c>
      <c r="F197" s="53" t="s">
        <v>587</v>
      </c>
      <c r="G197" s="100" t="s">
        <v>587</v>
      </c>
      <c r="H197" s="166" t="s">
        <v>587</v>
      </c>
      <c r="I197" s="127" t="s">
        <v>587</v>
      </c>
      <c r="J197" s="127" t="s">
        <v>587</v>
      </c>
      <c r="K197" s="126" t="s">
        <v>587</v>
      </c>
      <c r="L197" s="59" t="s">
        <v>869</v>
      </c>
      <c r="M197" s="98" t="s">
        <v>37</v>
      </c>
      <c r="N197" s="192" t="s">
        <v>870</v>
      </c>
      <c r="O197" s="192" t="s">
        <v>37</v>
      </c>
      <c r="P197" s="192" t="s">
        <v>37</v>
      </c>
      <c r="Q197" s="166" t="s">
        <v>1038</v>
      </c>
    </row>
    <row r="198" spans="1:18" ht="103.5" customHeight="1">
      <c r="A198" s="248"/>
      <c r="B198" s="167">
        <v>2021</v>
      </c>
      <c r="C198" s="100" t="s">
        <v>587</v>
      </c>
      <c r="D198" s="100" t="s">
        <v>587</v>
      </c>
      <c r="E198" s="100" t="s">
        <v>587</v>
      </c>
      <c r="F198" s="100" t="s">
        <v>587</v>
      </c>
      <c r="G198" s="100" t="s">
        <v>587</v>
      </c>
      <c r="H198" s="105" t="s">
        <v>587</v>
      </c>
      <c r="I198" s="127" t="s">
        <v>587</v>
      </c>
      <c r="J198" s="127" t="s">
        <v>587</v>
      </c>
      <c r="K198" s="126" t="s">
        <v>587</v>
      </c>
      <c r="L198" s="59" t="s">
        <v>869</v>
      </c>
      <c r="M198" s="98" t="s">
        <v>37</v>
      </c>
      <c r="N198" s="192" t="s">
        <v>870</v>
      </c>
      <c r="O198" s="192" t="s">
        <v>37</v>
      </c>
      <c r="P198" s="192" t="s">
        <v>37</v>
      </c>
      <c r="Q198" s="166" t="s">
        <v>1038</v>
      </c>
    </row>
    <row r="199" spans="1:18" ht="103.5" customHeight="1">
      <c r="A199" s="248"/>
      <c r="B199" s="167">
        <v>2022</v>
      </c>
      <c r="C199" s="100" t="s">
        <v>587</v>
      </c>
      <c r="D199" s="100" t="s">
        <v>587</v>
      </c>
      <c r="E199" s="100" t="s">
        <v>587</v>
      </c>
      <c r="F199" s="100" t="s">
        <v>587</v>
      </c>
      <c r="G199" s="100" t="s">
        <v>587</v>
      </c>
      <c r="H199" s="105" t="s">
        <v>587</v>
      </c>
      <c r="I199" s="127" t="s">
        <v>587</v>
      </c>
      <c r="J199" s="127" t="s">
        <v>587</v>
      </c>
      <c r="K199" s="126" t="s">
        <v>587</v>
      </c>
      <c r="L199" s="59" t="s">
        <v>869</v>
      </c>
      <c r="M199" s="98" t="s">
        <v>37</v>
      </c>
      <c r="N199" s="192" t="s">
        <v>870</v>
      </c>
      <c r="O199" s="192" t="s">
        <v>37</v>
      </c>
      <c r="P199" s="192" t="s">
        <v>37</v>
      </c>
      <c r="Q199" s="166" t="s">
        <v>1038</v>
      </c>
    </row>
    <row r="200" spans="1:18" ht="103.5" customHeight="1">
      <c r="A200" s="248"/>
      <c r="B200" s="167" t="s">
        <v>861</v>
      </c>
      <c r="C200" s="100" t="s">
        <v>587</v>
      </c>
      <c r="D200" s="100" t="s">
        <v>587</v>
      </c>
      <c r="E200" s="100" t="s">
        <v>587</v>
      </c>
      <c r="F200" s="100" t="s">
        <v>587</v>
      </c>
      <c r="G200" s="100" t="s">
        <v>587</v>
      </c>
      <c r="H200" s="105" t="s">
        <v>587</v>
      </c>
      <c r="I200" s="127" t="s">
        <v>587</v>
      </c>
      <c r="J200" s="127" t="s">
        <v>587</v>
      </c>
      <c r="K200" s="126" t="s">
        <v>587</v>
      </c>
      <c r="L200" s="59" t="s">
        <v>869</v>
      </c>
      <c r="M200" s="98" t="s">
        <v>37</v>
      </c>
      <c r="N200" s="192" t="s">
        <v>870</v>
      </c>
      <c r="O200" s="192" t="s">
        <v>37</v>
      </c>
      <c r="P200" s="192" t="s">
        <v>37</v>
      </c>
      <c r="Q200" s="166" t="s">
        <v>1038</v>
      </c>
    </row>
    <row r="201" spans="1:18">
      <c r="A201" s="234" t="s">
        <v>1039</v>
      </c>
      <c r="B201" s="167" t="s">
        <v>855</v>
      </c>
      <c r="C201" s="100" t="s">
        <v>37</v>
      </c>
      <c r="D201" s="100" t="s">
        <v>37</v>
      </c>
      <c r="E201" s="100" t="s">
        <v>37</v>
      </c>
      <c r="F201" s="100" t="s">
        <v>37</v>
      </c>
      <c r="G201" s="100" t="s">
        <v>37</v>
      </c>
      <c r="H201" s="105" t="s">
        <v>37</v>
      </c>
      <c r="I201" s="128" t="s">
        <v>37</v>
      </c>
      <c r="J201" s="128" t="s">
        <v>37</v>
      </c>
      <c r="K201" s="105" t="s">
        <v>37</v>
      </c>
      <c r="L201" s="59" t="s">
        <v>37</v>
      </c>
      <c r="M201" s="193" t="s">
        <v>37</v>
      </c>
      <c r="N201" s="59" t="s">
        <v>37</v>
      </c>
      <c r="O201" s="59" t="s">
        <v>37</v>
      </c>
      <c r="P201" s="59" t="s">
        <v>37</v>
      </c>
      <c r="Q201" s="101" t="s">
        <v>943</v>
      </c>
    </row>
    <row r="202" spans="1:18">
      <c r="A202" s="234"/>
      <c r="B202" s="167" t="s">
        <v>860</v>
      </c>
      <c r="C202" s="194" t="s">
        <v>37</v>
      </c>
      <c r="D202" s="100" t="s">
        <v>37</v>
      </c>
      <c r="E202" s="100" t="s">
        <v>37</v>
      </c>
      <c r="F202" s="194" t="s">
        <v>37</v>
      </c>
      <c r="G202" s="194" t="s">
        <v>37</v>
      </c>
      <c r="H202" s="105" t="s">
        <v>37</v>
      </c>
      <c r="I202" s="128" t="s">
        <v>37</v>
      </c>
      <c r="J202" s="128" t="s">
        <v>37</v>
      </c>
      <c r="K202" s="105" t="s">
        <v>37</v>
      </c>
      <c r="L202" s="59" t="s">
        <v>37</v>
      </c>
      <c r="M202" s="59" t="s">
        <v>37</v>
      </c>
      <c r="N202" s="59" t="s">
        <v>37</v>
      </c>
      <c r="O202" s="59" t="s">
        <v>37</v>
      </c>
      <c r="P202" s="59" t="s">
        <v>37</v>
      </c>
      <c r="Q202" s="101" t="s">
        <v>943</v>
      </c>
    </row>
    <row r="203" spans="1:18" ht="195.5" customHeight="1">
      <c r="A203" s="234"/>
      <c r="B203" s="167">
        <v>2020</v>
      </c>
      <c r="C203" s="100" t="s">
        <v>37</v>
      </c>
      <c r="D203" s="100" t="s">
        <v>37</v>
      </c>
      <c r="E203" s="100" t="s">
        <v>37</v>
      </c>
      <c r="F203" s="53">
        <v>4352</v>
      </c>
      <c r="G203" s="102" t="s">
        <v>37</v>
      </c>
      <c r="H203" s="105" t="s">
        <v>37</v>
      </c>
      <c r="I203" s="127" t="s">
        <v>873</v>
      </c>
      <c r="J203" s="127" t="s">
        <v>874</v>
      </c>
      <c r="K203" s="166" t="s">
        <v>37</v>
      </c>
      <c r="L203" s="59" t="s">
        <v>37</v>
      </c>
      <c r="M203" s="59" t="s">
        <v>37</v>
      </c>
      <c r="N203" s="59" t="s">
        <v>37</v>
      </c>
      <c r="O203" s="59" t="s">
        <v>37</v>
      </c>
      <c r="P203" s="59" t="s">
        <v>37</v>
      </c>
      <c r="Q203" s="101" t="s">
        <v>1040</v>
      </c>
    </row>
    <row r="204" spans="1:18" ht="159" customHeight="1">
      <c r="A204" s="234"/>
      <c r="B204" s="167">
        <v>2021</v>
      </c>
      <c r="C204" s="100" t="s">
        <v>37</v>
      </c>
      <c r="D204" s="100" t="s">
        <v>37</v>
      </c>
      <c r="E204" s="100" t="s">
        <v>37</v>
      </c>
      <c r="F204" s="53">
        <v>4352</v>
      </c>
      <c r="G204" s="102" t="s">
        <v>37</v>
      </c>
      <c r="H204" s="105" t="s">
        <v>37</v>
      </c>
      <c r="I204" s="127" t="s">
        <v>873</v>
      </c>
      <c r="J204" s="127" t="s">
        <v>874</v>
      </c>
      <c r="K204" s="166" t="s">
        <v>37</v>
      </c>
      <c r="L204" s="59" t="s">
        <v>37</v>
      </c>
      <c r="M204" s="59" t="s">
        <v>37</v>
      </c>
      <c r="N204" s="59" t="s">
        <v>37</v>
      </c>
      <c r="O204" s="59" t="s">
        <v>37</v>
      </c>
      <c r="P204" s="59" t="s">
        <v>37</v>
      </c>
      <c r="Q204" s="101" t="s">
        <v>1041</v>
      </c>
    </row>
    <row r="205" spans="1:18" ht="195.5" customHeight="1">
      <c r="A205" s="234"/>
      <c r="B205" s="167">
        <v>2022</v>
      </c>
      <c r="C205" s="100" t="s">
        <v>37</v>
      </c>
      <c r="D205" s="100" t="s">
        <v>37</v>
      </c>
      <c r="E205" s="100" t="s">
        <v>37</v>
      </c>
      <c r="F205" s="53">
        <v>4352</v>
      </c>
      <c r="G205" s="102" t="s">
        <v>37</v>
      </c>
      <c r="H205" s="105" t="s">
        <v>37</v>
      </c>
      <c r="I205" s="127" t="s">
        <v>873</v>
      </c>
      <c r="J205" s="127" t="s">
        <v>874</v>
      </c>
      <c r="K205" s="166" t="s">
        <v>37</v>
      </c>
      <c r="L205" s="59" t="s">
        <v>37</v>
      </c>
      <c r="M205" s="59" t="s">
        <v>37</v>
      </c>
      <c r="N205" s="59" t="s">
        <v>37</v>
      </c>
      <c r="O205" s="59" t="s">
        <v>37</v>
      </c>
      <c r="P205" s="166" t="s">
        <v>37</v>
      </c>
      <c r="Q205" s="101" t="s">
        <v>1040</v>
      </c>
    </row>
    <row r="206" spans="1:18" ht="195.5" customHeight="1">
      <c r="A206" s="234"/>
      <c r="B206" s="167" t="s">
        <v>861</v>
      </c>
      <c r="C206" s="100" t="s">
        <v>37</v>
      </c>
      <c r="D206" s="100" t="s">
        <v>37</v>
      </c>
      <c r="E206" s="100" t="s">
        <v>37</v>
      </c>
      <c r="F206" s="53">
        <v>13056</v>
      </c>
      <c r="G206" s="102" t="s">
        <v>37</v>
      </c>
      <c r="H206" s="105" t="s">
        <v>37</v>
      </c>
      <c r="I206" s="127" t="s">
        <v>873</v>
      </c>
      <c r="J206" s="127" t="s">
        <v>874</v>
      </c>
      <c r="K206" s="166" t="s">
        <v>37</v>
      </c>
      <c r="L206" s="59" t="s">
        <v>37</v>
      </c>
      <c r="M206" s="59" t="s">
        <v>37</v>
      </c>
      <c r="N206" s="59" t="s">
        <v>37</v>
      </c>
      <c r="O206" s="59" t="s">
        <v>37</v>
      </c>
      <c r="P206" s="166" t="s">
        <v>37</v>
      </c>
      <c r="Q206" s="101" t="s">
        <v>1040</v>
      </c>
    </row>
    <row r="207" spans="1:18">
      <c r="A207" s="248" t="s">
        <v>1042</v>
      </c>
      <c r="B207" s="167" t="s">
        <v>855</v>
      </c>
      <c r="C207" s="100" t="s">
        <v>37</v>
      </c>
      <c r="D207" s="100" t="s">
        <v>37</v>
      </c>
      <c r="E207" s="100" t="s">
        <v>37</v>
      </c>
      <c r="F207" s="59" t="s">
        <v>37</v>
      </c>
      <c r="G207" s="102" t="s">
        <v>37</v>
      </c>
      <c r="H207" s="105" t="s">
        <v>37</v>
      </c>
      <c r="I207" s="128" t="s">
        <v>37</v>
      </c>
      <c r="J207" s="128" t="s">
        <v>37</v>
      </c>
      <c r="K207" s="105" t="s">
        <v>37</v>
      </c>
      <c r="L207" s="59" t="s">
        <v>37</v>
      </c>
      <c r="M207" s="59" t="s">
        <v>37</v>
      </c>
      <c r="N207" s="59" t="s">
        <v>37</v>
      </c>
      <c r="O207" s="59" t="s">
        <v>37</v>
      </c>
      <c r="P207" s="59" t="s">
        <v>37</v>
      </c>
      <c r="Q207" s="98" t="s">
        <v>943</v>
      </c>
    </row>
    <row r="208" spans="1:18">
      <c r="A208" s="248"/>
      <c r="B208" s="167" t="s">
        <v>860</v>
      </c>
      <c r="C208" s="100" t="s">
        <v>37</v>
      </c>
      <c r="D208" s="100" t="s">
        <v>37</v>
      </c>
      <c r="E208" s="100" t="s">
        <v>37</v>
      </c>
      <c r="F208" s="59" t="s">
        <v>37</v>
      </c>
      <c r="G208" s="102" t="s">
        <v>37</v>
      </c>
      <c r="H208" s="105" t="s">
        <v>37</v>
      </c>
      <c r="I208" s="128" t="s">
        <v>37</v>
      </c>
      <c r="J208" s="128" t="s">
        <v>37</v>
      </c>
      <c r="K208" s="105" t="s">
        <v>37</v>
      </c>
      <c r="L208" s="59" t="s">
        <v>37</v>
      </c>
      <c r="M208" s="59" t="s">
        <v>37</v>
      </c>
      <c r="N208" s="59" t="s">
        <v>37</v>
      </c>
      <c r="O208" s="59" t="s">
        <v>37</v>
      </c>
      <c r="P208" s="59" t="s">
        <v>37</v>
      </c>
      <c r="Q208" s="98" t="s">
        <v>943</v>
      </c>
    </row>
    <row r="209" spans="1:17" ht="113" customHeight="1">
      <c r="A209" s="248"/>
      <c r="B209" s="167">
        <v>2020</v>
      </c>
      <c r="C209" s="100">
        <v>2173733</v>
      </c>
      <c r="D209" s="100">
        <v>1304240</v>
      </c>
      <c r="E209" s="100">
        <v>869493</v>
      </c>
      <c r="F209" s="59">
        <v>3</v>
      </c>
      <c r="G209" s="102">
        <v>724577.53685566038</v>
      </c>
      <c r="H209" s="105" t="s">
        <v>37</v>
      </c>
      <c r="I209" s="127" t="s">
        <v>1043</v>
      </c>
      <c r="J209" s="127" t="s">
        <v>1043</v>
      </c>
      <c r="K209" s="166" t="s">
        <v>37</v>
      </c>
      <c r="L209" s="59" t="s">
        <v>869</v>
      </c>
      <c r="M209" s="98" t="s">
        <v>37</v>
      </c>
      <c r="N209" s="59" t="s">
        <v>879</v>
      </c>
      <c r="O209" s="59" t="s">
        <v>37</v>
      </c>
      <c r="P209" s="59" t="s">
        <v>37</v>
      </c>
      <c r="Q209" s="166" t="s">
        <v>1044</v>
      </c>
    </row>
    <row r="210" spans="1:17" ht="113" customHeight="1">
      <c r="A210" s="248"/>
      <c r="B210" s="167">
        <v>2021</v>
      </c>
      <c r="C210" s="100">
        <v>4912135</v>
      </c>
      <c r="D210" s="100">
        <v>4686226</v>
      </c>
      <c r="E210" s="100">
        <v>225909</v>
      </c>
      <c r="F210" s="59">
        <v>6</v>
      </c>
      <c r="G210" s="102">
        <v>818689.1739941464</v>
      </c>
      <c r="H210" s="105" t="s">
        <v>37</v>
      </c>
      <c r="I210" s="127" t="s">
        <v>1043</v>
      </c>
      <c r="J210" s="127" t="s">
        <v>1043</v>
      </c>
      <c r="K210" s="166" t="s">
        <v>37</v>
      </c>
      <c r="L210" s="59" t="s">
        <v>869</v>
      </c>
      <c r="M210" s="59" t="s">
        <v>37</v>
      </c>
      <c r="N210" s="59" t="s">
        <v>879</v>
      </c>
      <c r="O210" s="59" t="s">
        <v>37</v>
      </c>
      <c r="P210" s="59" t="s">
        <v>37</v>
      </c>
      <c r="Q210" s="166" t="s">
        <v>1045</v>
      </c>
    </row>
    <row r="211" spans="1:17" ht="113" customHeight="1">
      <c r="A211" s="248"/>
      <c r="B211" s="167">
        <v>2022</v>
      </c>
      <c r="C211" s="100">
        <v>4177642</v>
      </c>
      <c r="D211" s="100">
        <v>3985513</v>
      </c>
      <c r="E211" s="100">
        <v>192129</v>
      </c>
      <c r="F211" s="59">
        <v>6</v>
      </c>
      <c r="G211" s="102">
        <v>696273.70528498746</v>
      </c>
      <c r="H211" s="105" t="s">
        <v>37</v>
      </c>
      <c r="I211" s="127" t="s">
        <v>1043</v>
      </c>
      <c r="J211" s="127" t="s">
        <v>1043</v>
      </c>
      <c r="K211" s="166" t="s">
        <v>37</v>
      </c>
      <c r="L211" s="59" t="s">
        <v>869</v>
      </c>
      <c r="M211" s="59" t="s">
        <v>37</v>
      </c>
      <c r="N211" s="59" t="s">
        <v>879</v>
      </c>
      <c r="O211" s="59" t="s">
        <v>37</v>
      </c>
      <c r="P211" s="59" t="s">
        <v>37</v>
      </c>
      <c r="Q211" s="166" t="s">
        <v>1045</v>
      </c>
    </row>
    <row r="212" spans="1:17" ht="113" customHeight="1">
      <c r="A212" s="248"/>
      <c r="B212" s="167" t="s">
        <v>861</v>
      </c>
      <c r="C212" s="100">
        <v>11263510</v>
      </c>
      <c r="D212" s="100">
        <v>9975979</v>
      </c>
      <c r="E212" s="100">
        <v>1287531</v>
      </c>
      <c r="F212" s="59">
        <v>15</v>
      </c>
      <c r="G212" s="102">
        <v>750900.6590827856</v>
      </c>
      <c r="H212" s="105" t="s">
        <v>37</v>
      </c>
      <c r="I212" s="127" t="s">
        <v>1043</v>
      </c>
      <c r="J212" s="127" t="s">
        <v>1043</v>
      </c>
      <c r="K212" s="166" t="s">
        <v>37</v>
      </c>
      <c r="L212" s="59" t="s">
        <v>869</v>
      </c>
      <c r="M212" s="59" t="s">
        <v>37</v>
      </c>
      <c r="N212" s="59" t="s">
        <v>879</v>
      </c>
      <c r="O212" s="59" t="s">
        <v>37</v>
      </c>
      <c r="P212" s="59" t="s">
        <v>37</v>
      </c>
      <c r="Q212" s="166" t="s">
        <v>1046</v>
      </c>
    </row>
    <row r="213" spans="1:17"/>
    <row r="214" spans="1:17"/>
    <row r="215" spans="1:17"/>
  </sheetData>
  <autoFilter ref="A2:Q212" xr:uid="{DB971562-B1FF-4FD8-AFB0-C3A935B20163}"/>
  <mergeCells count="35">
    <mergeCell ref="A183:A188"/>
    <mergeCell ref="A171:A176"/>
    <mergeCell ref="A177:A182"/>
    <mergeCell ref="A75:A80"/>
    <mergeCell ref="A129:A134"/>
    <mergeCell ref="A135:A140"/>
    <mergeCell ref="A147:A152"/>
    <mergeCell ref="A87:A92"/>
    <mergeCell ref="A99:A104"/>
    <mergeCell ref="A93:A98"/>
    <mergeCell ref="A3:A8"/>
    <mergeCell ref="A57:A62"/>
    <mergeCell ref="A63:A68"/>
    <mergeCell ref="A81:A86"/>
    <mergeCell ref="A51:A56"/>
    <mergeCell ref="A9:A14"/>
    <mergeCell ref="A45:A50"/>
    <mergeCell ref="A15:A20"/>
    <mergeCell ref="A69:A74"/>
    <mergeCell ref="A207:A212"/>
    <mergeCell ref="A27:A32"/>
    <mergeCell ref="A33:A38"/>
    <mergeCell ref="A21:A26"/>
    <mergeCell ref="A39:A44"/>
    <mergeCell ref="A165:A170"/>
    <mergeCell ref="A153:A158"/>
    <mergeCell ref="A159:A164"/>
    <mergeCell ref="A105:A110"/>
    <mergeCell ref="A141:A146"/>
    <mergeCell ref="A111:A116"/>
    <mergeCell ref="A189:A194"/>
    <mergeCell ref="A195:A200"/>
    <mergeCell ref="A201:A206"/>
    <mergeCell ref="A123:A128"/>
    <mergeCell ref="A117:A122"/>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24" manualBreakCount="24">
    <brk id="8" max="21" man="1"/>
    <brk id="14" max="21" man="1"/>
    <brk id="19" max="21" man="1"/>
    <brk id="26" max="21" man="1"/>
    <brk id="32" max="21" man="1"/>
    <brk id="44" max="21" man="1"/>
    <brk id="56" max="21" man="1"/>
    <brk id="62" max="21" man="1"/>
    <brk id="74" max="21" man="1"/>
    <brk id="86" max="21" man="1"/>
    <brk id="98" max="21" man="1"/>
    <brk id="104" max="21" man="1"/>
    <brk id="110" max="21" man="1"/>
    <brk id="116" max="21" man="1"/>
    <brk id="128" max="21" man="1"/>
    <brk id="134" max="21" man="1"/>
    <brk id="140" max="21" man="1"/>
    <brk id="152" max="21" man="1"/>
    <brk id="158" max="21" man="1"/>
    <brk id="182" max="21" man="1"/>
    <brk id="188" max="21" man="1"/>
    <brk id="194" max="21" man="1"/>
    <brk id="200" max="21" man="1"/>
    <brk id="206" max="21"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6">
    <pageSetUpPr fitToPage="1"/>
  </sheetPr>
  <dimension ref="A1:U143"/>
  <sheetViews>
    <sheetView showGridLines="0" zoomScale="85" zoomScaleNormal="85" zoomScaleSheetLayoutView="3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1047</v>
      </c>
      <c r="B1" s="28"/>
      <c r="C1" s="28"/>
      <c r="D1" s="28"/>
      <c r="E1" s="28"/>
      <c r="F1" s="28"/>
      <c r="G1" s="28"/>
      <c r="H1" s="28"/>
      <c r="I1" s="28"/>
      <c r="J1" s="28"/>
      <c r="K1" s="28"/>
      <c r="L1" s="28"/>
      <c r="M1" s="28"/>
      <c r="N1" s="28"/>
      <c r="O1" s="28"/>
      <c r="P1" s="28"/>
      <c r="Q1" s="28"/>
    </row>
    <row r="2" spans="1:17"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7" ht="26">
      <c r="A3" s="248" t="s">
        <v>1048</v>
      </c>
      <c r="B3" s="108" t="s">
        <v>855</v>
      </c>
      <c r="C3" s="102">
        <v>814286</v>
      </c>
      <c r="D3" s="102">
        <v>0</v>
      </c>
      <c r="E3" s="102">
        <v>814286</v>
      </c>
      <c r="F3" s="109">
        <v>54551</v>
      </c>
      <c r="G3" s="102">
        <v>14.927059082326631</v>
      </c>
      <c r="H3" s="166" t="s">
        <v>1010</v>
      </c>
      <c r="I3" s="127" t="s">
        <v>1010</v>
      </c>
      <c r="J3" s="134" t="s">
        <v>1010</v>
      </c>
      <c r="K3" s="166" t="s">
        <v>1010</v>
      </c>
      <c r="L3" s="59" t="s">
        <v>857</v>
      </c>
      <c r="M3" s="166" t="s">
        <v>858</v>
      </c>
      <c r="N3" s="166" t="s">
        <v>37</v>
      </c>
      <c r="O3" s="166" t="s">
        <v>890</v>
      </c>
      <c r="P3" s="59" t="s">
        <v>1049</v>
      </c>
      <c r="Q3" s="166" t="s">
        <v>1050</v>
      </c>
    </row>
    <row r="4" spans="1:17" ht="86" customHeight="1">
      <c r="A4" s="248"/>
      <c r="B4" s="108" t="s">
        <v>860</v>
      </c>
      <c r="C4" s="106" t="s">
        <v>37</v>
      </c>
      <c r="D4" s="102" t="s">
        <v>37</v>
      </c>
      <c r="E4" s="102" t="s">
        <v>37</v>
      </c>
      <c r="F4" s="110" t="s">
        <v>37</v>
      </c>
      <c r="G4" s="106" t="s">
        <v>37</v>
      </c>
      <c r="H4" s="166" t="s">
        <v>1010</v>
      </c>
      <c r="I4" s="127" t="s">
        <v>1010</v>
      </c>
      <c r="J4" s="134" t="s">
        <v>1010</v>
      </c>
      <c r="K4" s="166" t="s">
        <v>1010</v>
      </c>
      <c r="L4" s="59" t="s">
        <v>857</v>
      </c>
      <c r="M4" s="166" t="s">
        <v>858</v>
      </c>
      <c r="N4" s="166" t="s">
        <v>37</v>
      </c>
      <c r="O4" s="166" t="s">
        <v>890</v>
      </c>
      <c r="P4" s="59" t="s">
        <v>1049</v>
      </c>
      <c r="Q4" s="166" t="s">
        <v>1051</v>
      </c>
    </row>
    <row r="5" spans="1:17" ht="26">
      <c r="A5" s="248"/>
      <c r="B5" s="108">
        <v>2020</v>
      </c>
      <c r="C5" s="102">
        <v>2276063.2349660639</v>
      </c>
      <c r="D5" s="102">
        <v>0</v>
      </c>
      <c r="E5" s="102">
        <v>2276063.2349660639</v>
      </c>
      <c r="F5" s="53">
        <v>54959</v>
      </c>
      <c r="G5" s="102">
        <v>41.413840043779253</v>
      </c>
      <c r="H5" s="166" t="s">
        <v>1010</v>
      </c>
      <c r="I5" s="127" t="s">
        <v>1010</v>
      </c>
      <c r="J5" s="134" t="s">
        <v>1010</v>
      </c>
      <c r="K5" s="166" t="s">
        <v>1010</v>
      </c>
      <c r="L5" s="59" t="s">
        <v>857</v>
      </c>
      <c r="M5" s="166" t="s">
        <v>858</v>
      </c>
      <c r="N5" s="166" t="s">
        <v>37</v>
      </c>
      <c r="O5" s="166" t="s">
        <v>1016</v>
      </c>
      <c r="P5" s="59" t="s">
        <v>1049</v>
      </c>
      <c r="Q5" s="166" t="s">
        <v>1050</v>
      </c>
    </row>
    <row r="6" spans="1:17" ht="26">
      <c r="A6" s="248"/>
      <c r="B6" s="108">
        <v>2021</v>
      </c>
      <c r="C6" s="102">
        <v>2983443.3548317212</v>
      </c>
      <c r="D6" s="102">
        <v>0</v>
      </c>
      <c r="E6" s="102">
        <v>2983443.3548317212</v>
      </c>
      <c r="F6" s="53">
        <v>69743</v>
      </c>
      <c r="G6" s="102">
        <v>42.777674531232108</v>
      </c>
      <c r="H6" s="166" t="s">
        <v>1010</v>
      </c>
      <c r="I6" s="127" t="s">
        <v>1010</v>
      </c>
      <c r="J6" s="134" t="s">
        <v>1010</v>
      </c>
      <c r="K6" s="166" t="s">
        <v>1010</v>
      </c>
      <c r="L6" s="59" t="s">
        <v>857</v>
      </c>
      <c r="M6" s="166" t="s">
        <v>858</v>
      </c>
      <c r="N6" s="166" t="s">
        <v>37</v>
      </c>
      <c r="O6" s="166" t="s">
        <v>1016</v>
      </c>
      <c r="P6" s="59" t="s">
        <v>1049</v>
      </c>
      <c r="Q6" s="166" t="s">
        <v>1050</v>
      </c>
    </row>
    <row r="7" spans="1:17" ht="26">
      <c r="A7" s="248"/>
      <c r="B7" s="108">
        <v>2022</v>
      </c>
      <c r="C7" s="102">
        <v>2631287.2359685134</v>
      </c>
      <c r="D7" s="102">
        <v>0</v>
      </c>
      <c r="E7" s="102">
        <v>2631287.2359685134</v>
      </c>
      <c r="F7" s="53">
        <v>59681</v>
      </c>
      <c r="G7" s="102">
        <v>44.089194818594081</v>
      </c>
      <c r="H7" s="166" t="s">
        <v>1010</v>
      </c>
      <c r="I7" s="127" t="s">
        <v>1010</v>
      </c>
      <c r="J7" s="134" t="s">
        <v>1010</v>
      </c>
      <c r="K7" s="166" t="s">
        <v>1010</v>
      </c>
      <c r="L7" s="59" t="s">
        <v>857</v>
      </c>
      <c r="M7" s="166" t="s">
        <v>858</v>
      </c>
      <c r="N7" s="166" t="s">
        <v>37</v>
      </c>
      <c r="O7" s="166" t="s">
        <v>1016</v>
      </c>
      <c r="P7" s="59" t="s">
        <v>1049</v>
      </c>
      <c r="Q7" s="166" t="s">
        <v>1050</v>
      </c>
    </row>
    <row r="8" spans="1:17" ht="26">
      <c r="A8" s="248"/>
      <c r="B8" s="108" t="s">
        <v>861</v>
      </c>
      <c r="C8" s="102">
        <v>7890793.8257662989</v>
      </c>
      <c r="D8" s="102">
        <v>0</v>
      </c>
      <c r="E8" s="102">
        <v>7890793.8257662989</v>
      </c>
      <c r="F8" s="53">
        <v>184383</v>
      </c>
      <c r="G8" s="102">
        <v>42.795668937842962</v>
      </c>
      <c r="H8" s="166" t="s">
        <v>1010</v>
      </c>
      <c r="I8" s="127" t="s">
        <v>1010</v>
      </c>
      <c r="J8" s="134" t="s">
        <v>1010</v>
      </c>
      <c r="K8" s="166" t="s">
        <v>1010</v>
      </c>
      <c r="L8" s="59" t="s">
        <v>857</v>
      </c>
      <c r="M8" s="166" t="s">
        <v>858</v>
      </c>
      <c r="N8" s="166" t="s">
        <v>37</v>
      </c>
      <c r="O8" s="166" t="s">
        <v>1016</v>
      </c>
      <c r="P8" s="59" t="s">
        <v>1049</v>
      </c>
      <c r="Q8" s="166" t="s">
        <v>1050</v>
      </c>
    </row>
    <row r="9" spans="1:17" ht="26">
      <c r="A9" s="234" t="s">
        <v>1052</v>
      </c>
      <c r="B9" s="108" t="s">
        <v>855</v>
      </c>
      <c r="C9" s="100" t="s">
        <v>37</v>
      </c>
      <c r="D9" s="100" t="s">
        <v>37</v>
      </c>
      <c r="E9" s="100" t="s">
        <v>37</v>
      </c>
      <c r="F9" s="100" t="s">
        <v>37</v>
      </c>
      <c r="G9" s="100" t="s">
        <v>37</v>
      </c>
      <c r="H9" s="166" t="s">
        <v>1014</v>
      </c>
      <c r="I9" s="127" t="s">
        <v>1014</v>
      </c>
      <c r="J9" s="134" t="s">
        <v>1014</v>
      </c>
      <c r="K9" s="166" t="s">
        <v>1014</v>
      </c>
      <c r="L9" s="59" t="s">
        <v>857</v>
      </c>
      <c r="M9" s="166" t="s">
        <v>858</v>
      </c>
      <c r="N9" s="166" t="s">
        <v>37</v>
      </c>
      <c r="O9" s="166" t="s">
        <v>890</v>
      </c>
      <c r="P9" s="59" t="s">
        <v>1049</v>
      </c>
      <c r="Q9" s="166" t="s">
        <v>1319</v>
      </c>
    </row>
    <row r="10" spans="1:17" ht="26">
      <c r="A10" s="234"/>
      <c r="B10" s="108" t="s">
        <v>860</v>
      </c>
      <c r="C10" s="100" t="s">
        <v>37</v>
      </c>
      <c r="D10" s="100" t="s">
        <v>37</v>
      </c>
      <c r="E10" s="100" t="s">
        <v>37</v>
      </c>
      <c r="F10" s="100" t="s">
        <v>37</v>
      </c>
      <c r="G10" s="100" t="s">
        <v>37</v>
      </c>
      <c r="H10" s="166" t="s">
        <v>1014</v>
      </c>
      <c r="I10" s="129" t="s">
        <v>1014</v>
      </c>
      <c r="J10" s="135" t="s">
        <v>1014</v>
      </c>
      <c r="K10" s="166" t="s">
        <v>1014</v>
      </c>
      <c r="L10" s="59" t="s">
        <v>857</v>
      </c>
      <c r="M10" s="166" t="s">
        <v>858</v>
      </c>
      <c r="N10" s="166" t="s">
        <v>37</v>
      </c>
      <c r="O10" s="166" t="s">
        <v>890</v>
      </c>
      <c r="P10" s="59" t="s">
        <v>1049</v>
      </c>
      <c r="Q10" s="166" t="s">
        <v>1319</v>
      </c>
    </row>
    <row r="11" spans="1:17" ht="26">
      <c r="A11" s="234"/>
      <c r="B11" s="108">
        <v>2020</v>
      </c>
      <c r="C11" s="100">
        <v>1149896.6826555745</v>
      </c>
      <c r="D11" s="100">
        <v>0</v>
      </c>
      <c r="E11" s="100">
        <v>1149896.6826555745</v>
      </c>
      <c r="F11" s="53">
        <v>12011</v>
      </c>
      <c r="G11" s="102">
        <v>95.736964670350062</v>
      </c>
      <c r="H11" s="166" t="s">
        <v>1014</v>
      </c>
      <c r="I11" s="127" t="s">
        <v>1014</v>
      </c>
      <c r="J11" s="134" t="s">
        <v>1014</v>
      </c>
      <c r="K11" s="166" t="s">
        <v>1014</v>
      </c>
      <c r="L11" s="59" t="s">
        <v>857</v>
      </c>
      <c r="M11" s="166" t="s">
        <v>858</v>
      </c>
      <c r="N11" s="166" t="s">
        <v>37</v>
      </c>
      <c r="O11" s="166" t="s">
        <v>890</v>
      </c>
      <c r="P11" s="59" t="s">
        <v>1049</v>
      </c>
      <c r="Q11" s="166" t="s">
        <v>1050</v>
      </c>
    </row>
    <row r="12" spans="1:17" ht="26">
      <c r="A12" s="234"/>
      <c r="B12" s="108">
        <v>2021</v>
      </c>
      <c r="C12" s="100">
        <v>1192213.7891854388</v>
      </c>
      <c r="D12" s="100">
        <v>0</v>
      </c>
      <c r="E12" s="100">
        <v>1192213.7891854388</v>
      </c>
      <c r="F12" s="53">
        <v>13935</v>
      </c>
      <c r="G12" s="102">
        <v>85.555349062464217</v>
      </c>
      <c r="H12" s="166" t="s">
        <v>1014</v>
      </c>
      <c r="I12" s="127" t="s">
        <v>1014</v>
      </c>
      <c r="J12" s="134" t="s">
        <v>1014</v>
      </c>
      <c r="K12" s="166" t="s">
        <v>1014</v>
      </c>
      <c r="L12" s="59" t="s">
        <v>857</v>
      </c>
      <c r="M12" s="166" t="s">
        <v>858</v>
      </c>
      <c r="N12" s="166" t="s">
        <v>37</v>
      </c>
      <c r="O12" s="166" t="s">
        <v>890</v>
      </c>
      <c r="P12" s="59" t="s">
        <v>1049</v>
      </c>
      <c r="Q12" s="166" t="s">
        <v>1050</v>
      </c>
    </row>
    <row r="13" spans="1:17" ht="26">
      <c r="A13" s="234"/>
      <c r="B13" s="108">
        <v>2022</v>
      </c>
      <c r="C13" s="100">
        <v>1059110.6379322668</v>
      </c>
      <c r="D13" s="100">
        <v>0</v>
      </c>
      <c r="E13" s="100">
        <v>1059110.6379322668</v>
      </c>
      <c r="F13" s="53">
        <v>12011</v>
      </c>
      <c r="G13" s="102">
        <v>88.178389637188147</v>
      </c>
      <c r="H13" s="166" t="s">
        <v>1014</v>
      </c>
      <c r="I13" s="127" t="s">
        <v>1014</v>
      </c>
      <c r="J13" s="134" t="s">
        <v>1014</v>
      </c>
      <c r="K13" s="166" t="s">
        <v>1014</v>
      </c>
      <c r="L13" s="59" t="s">
        <v>857</v>
      </c>
      <c r="M13" s="166" t="s">
        <v>858</v>
      </c>
      <c r="N13" s="166" t="s">
        <v>37</v>
      </c>
      <c r="O13" s="166" t="s">
        <v>890</v>
      </c>
      <c r="P13" s="59" t="s">
        <v>1049</v>
      </c>
      <c r="Q13" s="166" t="s">
        <v>1050</v>
      </c>
    </row>
    <row r="14" spans="1:17" ht="26">
      <c r="A14" s="234"/>
      <c r="B14" s="108" t="s">
        <v>861</v>
      </c>
      <c r="C14" s="100">
        <v>3401221.1097732801</v>
      </c>
      <c r="D14" s="100">
        <v>0</v>
      </c>
      <c r="E14" s="100">
        <v>3401221.1097732801</v>
      </c>
      <c r="F14" s="53">
        <v>37957</v>
      </c>
      <c r="G14" s="102">
        <v>89.607216317761683</v>
      </c>
      <c r="H14" s="166" t="s">
        <v>1014</v>
      </c>
      <c r="I14" s="127" t="s">
        <v>1014</v>
      </c>
      <c r="J14" s="134" t="s">
        <v>1014</v>
      </c>
      <c r="K14" s="166" t="s">
        <v>1014</v>
      </c>
      <c r="L14" s="59" t="s">
        <v>857</v>
      </c>
      <c r="M14" s="166" t="s">
        <v>858</v>
      </c>
      <c r="N14" s="166" t="s">
        <v>37</v>
      </c>
      <c r="O14" s="166" t="s">
        <v>890</v>
      </c>
      <c r="P14" s="59" t="s">
        <v>1049</v>
      </c>
      <c r="Q14" s="166" t="s">
        <v>1050</v>
      </c>
    </row>
    <row r="15" spans="1:17" ht="147" customHeight="1">
      <c r="A15" s="248" t="s">
        <v>1053</v>
      </c>
      <c r="B15" s="108" t="s">
        <v>855</v>
      </c>
      <c r="C15" s="100">
        <v>467825</v>
      </c>
      <c r="D15" s="100">
        <v>0</v>
      </c>
      <c r="E15" s="100">
        <v>467825</v>
      </c>
      <c r="F15" s="53">
        <v>5681</v>
      </c>
      <c r="G15" s="102">
        <v>82.349058264390067</v>
      </c>
      <c r="H15" s="166" t="s">
        <v>37</v>
      </c>
      <c r="I15" s="127" t="s">
        <v>1007</v>
      </c>
      <c r="J15" s="134" t="s">
        <v>856</v>
      </c>
      <c r="K15" s="166" t="s">
        <v>37</v>
      </c>
      <c r="L15" s="59" t="s">
        <v>869</v>
      </c>
      <c r="M15" s="166" t="s">
        <v>37</v>
      </c>
      <c r="N15" s="166" t="s">
        <v>37</v>
      </c>
      <c r="O15" s="166" t="s">
        <v>37</v>
      </c>
      <c r="P15" s="59" t="s">
        <v>1049</v>
      </c>
      <c r="Q15" s="166" t="s">
        <v>1054</v>
      </c>
    </row>
    <row r="16" spans="1:17" ht="147" customHeight="1">
      <c r="A16" s="248"/>
      <c r="B16" s="108" t="s">
        <v>860</v>
      </c>
      <c r="C16" s="100">
        <v>467825</v>
      </c>
      <c r="D16" s="100">
        <v>0</v>
      </c>
      <c r="E16" s="100">
        <v>467825</v>
      </c>
      <c r="F16" s="53">
        <v>5681</v>
      </c>
      <c r="G16" s="102">
        <v>82.349058264390067</v>
      </c>
      <c r="H16" s="166" t="s">
        <v>37</v>
      </c>
      <c r="I16" s="127" t="s">
        <v>1007</v>
      </c>
      <c r="J16" s="134" t="s">
        <v>856</v>
      </c>
      <c r="K16" s="166" t="s">
        <v>37</v>
      </c>
      <c r="L16" s="59" t="s">
        <v>869</v>
      </c>
      <c r="M16" s="166" t="s">
        <v>37</v>
      </c>
      <c r="N16" s="166" t="s">
        <v>37</v>
      </c>
      <c r="O16" s="166" t="s">
        <v>37</v>
      </c>
      <c r="P16" s="59" t="s">
        <v>1049</v>
      </c>
      <c r="Q16" s="166" t="s">
        <v>1054</v>
      </c>
    </row>
    <row r="17" spans="1:17" ht="147" customHeight="1">
      <c r="A17" s="248"/>
      <c r="B17" s="108">
        <v>2020</v>
      </c>
      <c r="C17" s="100">
        <v>382576</v>
      </c>
      <c r="D17" s="100">
        <v>0</v>
      </c>
      <c r="E17" s="100">
        <v>382576</v>
      </c>
      <c r="F17" s="53">
        <v>5681</v>
      </c>
      <c r="G17" s="102">
        <v>67.343073402569971</v>
      </c>
      <c r="H17" s="166" t="s">
        <v>37</v>
      </c>
      <c r="I17" s="127" t="s">
        <v>1007</v>
      </c>
      <c r="J17" s="134" t="s">
        <v>856</v>
      </c>
      <c r="K17" s="166" t="s">
        <v>37</v>
      </c>
      <c r="L17" s="59" t="s">
        <v>869</v>
      </c>
      <c r="M17" s="166" t="s">
        <v>37</v>
      </c>
      <c r="N17" s="166" t="s">
        <v>37</v>
      </c>
      <c r="O17" s="166" t="s">
        <v>37</v>
      </c>
      <c r="P17" s="59" t="s">
        <v>1049</v>
      </c>
      <c r="Q17" s="166" t="s">
        <v>1054</v>
      </c>
    </row>
    <row r="18" spans="1:17" ht="167.5" customHeight="1">
      <c r="A18" s="248"/>
      <c r="B18" s="108">
        <v>2021</v>
      </c>
      <c r="C18" s="106" t="s">
        <v>587</v>
      </c>
      <c r="D18" s="106" t="s">
        <v>587</v>
      </c>
      <c r="E18" s="106" t="s">
        <v>587</v>
      </c>
      <c r="F18" s="53">
        <v>5681</v>
      </c>
      <c r="G18" s="102" t="s">
        <v>37</v>
      </c>
      <c r="H18" s="166" t="s">
        <v>37</v>
      </c>
      <c r="I18" s="127" t="s">
        <v>1007</v>
      </c>
      <c r="J18" s="134" t="s">
        <v>856</v>
      </c>
      <c r="K18" s="166" t="s">
        <v>37</v>
      </c>
      <c r="L18" s="59" t="s">
        <v>869</v>
      </c>
      <c r="M18" s="166" t="s">
        <v>37</v>
      </c>
      <c r="N18" s="166" t="s">
        <v>37</v>
      </c>
      <c r="O18" s="166" t="s">
        <v>37</v>
      </c>
      <c r="P18" s="59" t="s">
        <v>1049</v>
      </c>
      <c r="Q18" s="166" t="s">
        <v>1055</v>
      </c>
    </row>
    <row r="19" spans="1:17" ht="167.5" customHeight="1">
      <c r="A19" s="248"/>
      <c r="B19" s="108">
        <v>2022</v>
      </c>
      <c r="C19" s="106" t="s">
        <v>587</v>
      </c>
      <c r="D19" s="106" t="s">
        <v>587</v>
      </c>
      <c r="E19" s="106" t="s">
        <v>587</v>
      </c>
      <c r="F19" s="53">
        <v>5681</v>
      </c>
      <c r="G19" s="102" t="s">
        <v>37</v>
      </c>
      <c r="H19" s="166" t="s">
        <v>37</v>
      </c>
      <c r="I19" s="127" t="s">
        <v>1007</v>
      </c>
      <c r="J19" s="134" t="s">
        <v>856</v>
      </c>
      <c r="K19" s="166" t="s">
        <v>37</v>
      </c>
      <c r="L19" s="59" t="s">
        <v>869</v>
      </c>
      <c r="M19" s="166" t="s">
        <v>37</v>
      </c>
      <c r="N19" s="166" t="s">
        <v>37</v>
      </c>
      <c r="O19" s="166" t="s">
        <v>37</v>
      </c>
      <c r="P19" s="59" t="s">
        <v>1049</v>
      </c>
      <c r="Q19" s="166" t="s">
        <v>1056</v>
      </c>
    </row>
    <row r="20" spans="1:17" ht="167.5" customHeight="1">
      <c r="A20" s="248"/>
      <c r="B20" s="108" t="s">
        <v>861</v>
      </c>
      <c r="C20" s="100">
        <v>382576</v>
      </c>
      <c r="D20" s="100">
        <v>0</v>
      </c>
      <c r="E20" s="100">
        <v>382576</v>
      </c>
      <c r="F20" s="53">
        <v>5681</v>
      </c>
      <c r="G20" s="102">
        <v>67.343073402569971</v>
      </c>
      <c r="H20" s="166" t="s">
        <v>37</v>
      </c>
      <c r="I20" s="127" t="s">
        <v>1007</v>
      </c>
      <c r="J20" s="134" t="s">
        <v>856</v>
      </c>
      <c r="K20" s="166" t="s">
        <v>37</v>
      </c>
      <c r="L20" s="59" t="s">
        <v>869</v>
      </c>
      <c r="M20" s="166" t="s">
        <v>37</v>
      </c>
      <c r="N20" s="166" t="s">
        <v>37</v>
      </c>
      <c r="O20" s="166" t="s">
        <v>37</v>
      </c>
      <c r="P20" s="59" t="s">
        <v>1049</v>
      </c>
      <c r="Q20" s="166" t="s">
        <v>1054</v>
      </c>
    </row>
    <row r="21" spans="1:17" ht="104">
      <c r="A21" s="248" t="s">
        <v>1057</v>
      </c>
      <c r="B21" s="108" t="s">
        <v>855</v>
      </c>
      <c r="C21" s="100">
        <v>465806.98096564069</v>
      </c>
      <c r="D21" s="100">
        <v>0</v>
      </c>
      <c r="E21" s="100">
        <v>465806.98096564069</v>
      </c>
      <c r="F21" s="53">
        <v>4911.9535020362273</v>
      </c>
      <c r="G21" s="102">
        <v>94.83130912630638</v>
      </c>
      <c r="H21" s="166" t="s">
        <v>1058</v>
      </c>
      <c r="I21" s="127">
        <v>4.6894045830222324E-3</v>
      </c>
      <c r="J21" s="134">
        <v>10.067269866374408</v>
      </c>
      <c r="K21" s="166" t="s">
        <v>37</v>
      </c>
      <c r="L21" s="113" t="s">
        <v>869</v>
      </c>
      <c r="M21" s="98" t="s">
        <v>37</v>
      </c>
      <c r="N21" s="98" t="s">
        <v>870</v>
      </c>
      <c r="O21" s="98" t="s">
        <v>890</v>
      </c>
      <c r="P21" s="98" t="s">
        <v>1059</v>
      </c>
      <c r="Q21" s="195" t="s">
        <v>1060</v>
      </c>
    </row>
    <row r="22" spans="1:17" ht="104">
      <c r="A22" s="248"/>
      <c r="B22" s="108" t="s">
        <v>860</v>
      </c>
      <c r="C22" s="105" t="s">
        <v>37</v>
      </c>
      <c r="D22" s="105" t="s">
        <v>37</v>
      </c>
      <c r="E22" s="105" t="s">
        <v>37</v>
      </c>
      <c r="F22" s="105" t="s">
        <v>37</v>
      </c>
      <c r="G22" s="105" t="s">
        <v>37</v>
      </c>
      <c r="H22" s="166" t="s">
        <v>1058</v>
      </c>
      <c r="I22" s="127">
        <v>4.6894045830222324E-3</v>
      </c>
      <c r="J22" s="134">
        <v>0</v>
      </c>
      <c r="K22" s="166" t="s">
        <v>37</v>
      </c>
      <c r="L22" s="113" t="s">
        <v>37</v>
      </c>
      <c r="M22" s="98" t="s">
        <v>37</v>
      </c>
      <c r="N22" s="98" t="s">
        <v>37</v>
      </c>
      <c r="O22" s="98" t="s">
        <v>890</v>
      </c>
      <c r="P22" s="98" t="s">
        <v>1059</v>
      </c>
      <c r="Q22" s="166" t="s">
        <v>1061</v>
      </c>
    </row>
    <row r="23" spans="1:17" ht="104">
      <c r="A23" s="248"/>
      <c r="B23" s="108">
        <v>2020</v>
      </c>
      <c r="C23" s="100">
        <v>400752.01070471521</v>
      </c>
      <c r="D23" s="100">
        <v>0</v>
      </c>
      <c r="E23" s="100">
        <v>400752.01070471521</v>
      </c>
      <c r="F23" s="53">
        <v>4058</v>
      </c>
      <c r="G23" s="102">
        <v>98.756040094804149</v>
      </c>
      <c r="H23" s="166" t="s">
        <v>1058</v>
      </c>
      <c r="I23" s="127">
        <v>1.8797815545686842E-3</v>
      </c>
      <c r="J23" s="134">
        <v>4.7959728398231505</v>
      </c>
      <c r="K23" s="166" t="s">
        <v>37</v>
      </c>
      <c r="L23" s="113" t="s">
        <v>869</v>
      </c>
      <c r="M23" s="98" t="s">
        <v>37</v>
      </c>
      <c r="N23" s="98" t="s">
        <v>870</v>
      </c>
      <c r="O23" s="98" t="s">
        <v>890</v>
      </c>
      <c r="P23" s="98" t="s">
        <v>1059</v>
      </c>
      <c r="Q23" s="166" t="s">
        <v>1060</v>
      </c>
    </row>
    <row r="24" spans="1:17" ht="104">
      <c r="A24" s="248"/>
      <c r="B24" s="108">
        <v>2021</v>
      </c>
      <c r="C24" s="100">
        <v>405681.27150138299</v>
      </c>
      <c r="D24" s="100">
        <v>0</v>
      </c>
      <c r="E24" s="100">
        <v>405681.27150138299</v>
      </c>
      <c r="F24" s="53">
        <v>4510</v>
      </c>
      <c r="G24" s="102">
        <v>89.951501441548331</v>
      </c>
      <c r="H24" s="166" t="s">
        <v>1058</v>
      </c>
      <c r="I24" s="127">
        <v>2.0282400291497028E-3</v>
      </c>
      <c r="J24" s="134">
        <v>5.1747417506051852</v>
      </c>
      <c r="K24" s="166" t="s">
        <v>37</v>
      </c>
      <c r="L24" s="113" t="s">
        <v>869</v>
      </c>
      <c r="M24" s="98" t="s">
        <v>37</v>
      </c>
      <c r="N24" s="98" t="s">
        <v>870</v>
      </c>
      <c r="O24" s="98" t="s">
        <v>890</v>
      </c>
      <c r="P24" s="98" t="s">
        <v>1059</v>
      </c>
      <c r="Q24" s="166" t="s">
        <v>1060</v>
      </c>
    </row>
    <row r="25" spans="1:17" ht="104">
      <c r="A25" s="248"/>
      <c r="B25" s="108">
        <v>2022</v>
      </c>
      <c r="C25" s="100">
        <v>410322.86102738522</v>
      </c>
      <c r="D25" s="100">
        <v>0</v>
      </c>
      <c r="E25" s="100">
        <v>410322.86102738522</v>
      </c>
      <c r="F25" s="53">
        <v>4510</v>
      </c>
      <c r="G25" s="102">
        <v>90.98067872004107</v>
      </c>
      <c r="H25" s="166" t="s">
        <v>1058</v>
      </c>
      <c r="I25" s="127">
        <v>1.9690875365281999E-3</v>
      </c>
      <c r="J25" s="134">
        <v>5.0238232849297093</v>
      </c>
      <c r="K25" s="166" t="s">
        <v>37</v>
      </c>
      <c r="L25" s="113" t="s">
        <v>869</v>
      </c>
      <c r="M25" s="98" t="s">
        <v>37</v>
      </c>
      <c r="N25" s="98" t="s">
        <v>870</v>
      </c>
      <c r="O25" s="98" t="s">
        <v>890</v>
      </c>
      <c r="P25" s="98" t="s">
        <v>1059</v>
      </c>
      <c r="Q25" s="166" t="s">
        <v>1060</v>
      </c>
    </row>
    <row r="26" spans="1:17" ht="104">
      <c r="A26" s="248"/>
      <c r="B26" s="108" t="s">
        <v>861</v>
      </c>
      <c r="C26" s="100">
        <v>1216756.1432334834</v>
      </c>
      <c r="D26" s="100">
        <v>0</v>
      </c>
      <c r="E26" s="100">
        <v>1216756.1432334834</v>
      </c>
      <c r="F26" s="53">
        <v>13078</v>
      </c>
      <c r="G26" s="102">
        <v>93.038396026417146</v>
      </c>
      <c r="H26" s="166" t="s">
        <v>1058</v>
      </c>
      <c r="I26" s="127">
        <v>5.8771091202465871E-3</v>
      </c>
      <c r="J26" s="134">
        <v>4.9981792917860153</v>
      </c>
      <c r="K26" s="166" t="s">
        <v>37</v>
      </c>
      <c r="L26" s="113" t="s">
        <v>869</v>
      </c>
      <c r="M26" s="98" t="s">
        <v>37</v>
      </c>
      <c r="N26" s="98" t="s">
        <v>870</v>
      </c>
      <c r="O26" s="98" t="s">
        <v>890</v>
      </c>
      <c r="P26" s="98" t="s">
        <v>1059</v>
      </c>
      <c r="Q26" s="166" t="s">
        <v>1062</v>
      </c>
    </row>
    <row r="27" spans="1:17" ht="65">
      <c r="A27" s="251" t="s">
        <v>1063</v>
      </c>
      <c r="B27" s="108" t="s">
        <v>855</v>
      </c>
      <c r="C27" s="100">
        <v>5669260</v>
      </c>
      <c r="D27" s="100">
        <v>0</v>
      </c>
      <c r="E27" s="100">
        <v>5669260</v>
      </c>
      <c r="F27" s="53">
        <v>1000</v>
      </c>
      <c r="G27" s="102">
        <v>5669.26</v>
      </c>
      <c r="H27" s="166" t="s">
        <v>1064</v>
      </c>
      <c r="I27" s="127">
        <v>0</v>
      </c>
      <c r="J27" s="134">
        <v>0</v>
      </c>
      <c r="K27" s="166" t="s">
        <v>1065</v>
      </c>
      <c r="L27" s="113" t="s">
        <v>869</v>
      </c>
      <c r="M27" s="98" t="s">
        <v>37</v>
      </c>
      <c r="N27" s="98" t="s">
        <v>879</v>
      </c>
      <c r="O27" s="98" t="s">
        <v>890</v>
      </c>
      <c r="P27" s="98" t="s">
        <v>1059</v>
      </c>
      <c r="Q27" s="166" t="s">
        <v>37</v>
      </c>
    </row>
    <row r="28" spans="1:17" ht="65">
      <c r="A28" s="251"/>
      <c r="B28" s="108" t="s">
        <v>860</v>
      </c>
      <c r="C28" s="105" t="s">
        <v>37</v>
      </c>
      <c r="D28" s="105" t="s">
        <v>37</v>
      </c>
      <c r="E28" s="105" t="s">
        <v>37</v>
      </c>
      <c r="F28" s="105" t="s">
        <v>37</v>
      </c>
      <c r="G28" s="105" t="s">
        <v>37</v>
      </c>
      <c r="H28" s="166" t="s">
        <v>1064</v>
      </c>
      <c r="I28" s="127">
        <v>0</v>
      </c>
      <c r="J28" s="134">
        <v>0</v>
      </c>
      <c r="K28" s="166" t="s">
        <v>1065</v>
      </c>
      <c r="L28" s="113" t="s">
        <v>37</v>
      </c>
      <c r="M28" s="98" t="s">
        <v>37</v>
      </c>
      <c r="N28" s="98" t="s">
        <v>37</v>
      </c>
      <c r="O28" s="98" t="s">
        <v>890</v>
      </c>
      <c r="P28" s="98" t="s">
        <v>1059</v>
      </c>
      <c r="Q28" s="166" t="s">
        <v>1066</v>
      </c>
    </row>
    <row r="29" spans="1:17" ht="65">
      <c r="A29" s="251"/>
      <c r="B29" s="108">
        <v>2020</v>
      </c>
      <c r="C29" s="100">
        <v>3503611.539877817</v>
      </c>
      <c r="D29" s="100">
        <v>0</v>
      </c>
      <c r="E29" s="100">
        <v>3503611.539877817</v>
      </c>
      <c r="F29" s="53">
        <v>1000</v>
      </c>
      <c r="G29" s="102">
        <v>3503.611539877817</v>
      </c>
      <c r="H29" s="166" t="s">
        <v>1064</v>
      </c>
      <c r="I29" s="127">
        <v>0</v>
      </c>
      <c r="J29" s="134">
        <v>0</v>
      </c>
      <c r="K29" s="166" t="s">
        <v>1065</v>
      </c>
      <c r="L29" s="113" t="s">
        <v>869</v>
      </c>
      <c r="M29" s="98" t="s">
        <v>37</v>
      </c>
      <c r="N29" s="98" t="s">
        <v>879</v>
      </c>
      <c r="O29" s="98" t="s">
        <v>890</v>
      </c>
      <c r="P29" s="98" t="s">
        <v>1059</v>
      </c>
      <c r="Q29" s="166" t="s">
        <v>37</v>
      </c>
    </row>
    <row r="30" spans="1:17" ht="65">
      <c r="A30" s="251"/>
      <c r="B30" s="108">
        <v>2021</v>
      </c>
      <c r="C30" s="100">
        <v>3533603.2925176774</v>
      </c>
      <c r="D30" s="100">
        <v>0</v>
      </c>
      <c r="E30" s="100">
        <v>3533603.2925176774</v>
      </c>
      <c r="F30" s="53" t="s">
        <v>587</v>
      </c>
      <c r="G30" s="53" t="s">
        <v>587</v>
      </c>
      <c r="H30" s="166" t="s">
        <v>1064</v>
      </c>
      <c r="I30" s="127">
        <v>0</v>
      </c>
      <c r="J30" s="134">
        <v>0</v>
      </c>
      <c r="K30" s="166" t="s">
        <v>1065</v>
      </c>
      <c r="L30" s="113" t="s">
        <v>869</v>
      </c>
      <c r="M30" s="98" t="s">
        <v>37</v>
      </c>
      <c r="N30" s="98" t="s">
        <v>879</v>
      </c>
      <c r="O30" s="98" t="s">
        <v>890</v>
      </c>
      <c r="P30" s="98" t="s">
        <v>1059</v>
      </c>
      <c r="Q30" s="166" t="s">
        <v>1067</v>
      </c>
    </row>
    <row r="31" spans="1:17" ht="65">
      <c r="A31" s="251"/>
      <c r="B31" s="108">
        <v>2022</v>
      </c>
      <c r="C31" s="100">
        <v>3564017.0313184871</v>
      </c>
      <c r="D31" s="100">
        <v>0</v>
      </c>
      <c r="E31" s="100">
        <v>3564017.0313184871</v>
      </c>
      <c r="F31" s="53" t="s">
        <v>587</v>
      </c>
      <c r="G31" s="53" t="s">
        <v>587</v>
      </c>
      <c r="H31" s="166" t="s">
        <v>1064</v>
      </c>
      <c r="I31" s="127">
        <v>0</v>
      </c>
      <c r="J31" s="134">
        <v>0</v>
      </c>
      <c r="K31" s="166" t="s">
        <v>1065</v>
      </c>
      <c r="L31" s="113" t="s">
        <v>869</v>
      </c>
      <c r="M31" s="98" t="s">
        <v>37</v>
      </c>
      <c r="N31" s="98" t="s">
        <v>879</v>
      </c>
      <c r="O31" s="98" t="s">
        <v>890</v>
      </c>
      <c r="P31" s="98" t="s">
        <v>1059</v>
      </c>
      <c r="Q31" s="166" t="s">
        <v>1068</v>
      </c>
    </row>
    <row r="32" spans="1:17" ht="65">
      <c r="A32" s="251"/>
      <c r="B32" s="108" t="s">
        <v>861</v>
      </c>
      <c r="C32" s="100">
        <v>10601231.863713982</v>
      </c>
      <c r="D32" s="100">
        <v>0</v>
      </c>
      <c r="E32" s="100">
        <v>10601231.863713982</v>
      </c>
      <c r="F32" s="53" t="s">
        <v>37</v>
      </c>
      <c r="G32" s="102" t="s">
        <v>37</v>
      </c>
      <c r="H32" s="166" t="s">
        <v>1064</v>
      </c>
      <c r="I32" s="127">
        <v>0</v>
      </c>
      <c r="J32" s="134">
        <v>0</v>
      </c>
      <c r="K32" s="166" t="s">
        <v>1065</v>
      </c>
      <c r="L32" s="113" t="s">
        <v>869</v>
      </c>
      <c r="M32" s="98" t="s">
        <v>37</v>
      </c>
      <c r="N32" s="98" t="s">
        <v>879</v>
      </c>
      <c r="O32" s="98" t="s">
        <v>890</v>
      </c>
      <c r="P32" s="98" t="s">
        <v>1059</v>
      </c>
      <c r="Q32" s="166" t="s">
        <v>1069</v>
      </c>
    </row>
    <row r="33" spans="1:17" ht="26">
      <c r="A33" s="248" t="s">
        <v>1070</v>
      </c>
      <c r="B33" s="108" t="s">
        <v>855</v>
      </c>
      <c r="C33" s="102" t="s">
        <v>37</v>
      </c>
      <c r="D33" s="102" t="s">
        <v>37</v>
      </c>
      <c r="E33" s="102" t="s">
        <v>37</v>
      </c>
      <c r="F33" s="53" t="s">
        <v>37</v>
      </c>
      <c r="G33" s="102" t="s">
        <v>37</v>
      </c>
      <c r="H33" s="102" t="s">
        <v>37</v>
      </c>
      <c r="I33" s="127" t="s">
        <v>37</v>
      </c>
      <c r="J33" s="134" t="s">
        <v>37</v>
      </c>
      <c r="K33" s="166" t="s">
        <v>37</v>
      </c>
      <c r="L33" s="59" t="s">
        <v>37</v>
      </c>
      <c r="M33" s="59" t="s">
        <v>37</v>
      </c>
      <c r="N33" s="59" t="s">
        <v>37</v>
      </c>
      <c r="O33" s="166" t="s">
        <v>37</v>
      </c>
      <c r="P33" s="59" t="s">
        <v>37</v>
      </c>
      <c r="Q33" s="166" t="s">
        <v>1071</v>
      </c>
    </row>
    <row r="34" spans="1:17" ht="131" customHeight="1">
      <c r="A34" s="248"/>
      <c r="B34" s="108" t="s">
        <v>860</v>
      </c>
      <c r="C34" s="102">
        <v>892687</v>
      </c>
      <c r="D34" s="100">
        <v>0</v>
      </c>
      <c r="E34" s="100">
        <v>892687</v>
      </c>
      <c r="F34" s="53">
        <v>21464</v>
      </c>
      <c r="G34" s="102">
        <v>41.589964591874768</v>
      </c>
      <c r="H34" s="166" t="s">
        <v>1072</v>
      </c>
      <c r="I34" s="127" t="s">
        <v>895</v>
      </c>
      <c r="J34" s="134" t="s">
        <v>896</v>
      </c>
      <c r="K34" s="166" t="s">
        <v>37</v>
      </c>
      <c r="L34" s="59" t="s">
        <v>857</v>
      </c>
      <c r="M34" s="166" t="s">
        <v>858</v>
      </c>
      <c r="N34" s="166" t="s">
        <v>37</v>
      </c>
      <c r="O34" s="166" t="s">
        <v>1016</v>
      </c>
      <c r="P34" s="59" t="s">
        <v>1049</v>
      </c>
      <c r="Q34" s="166" t="s">
        <v>1073</v>
      </c>
    </row>
    <row r="35" spans="1:17" ht="131" customHeight="1">
      <c r="A35" s="248"/>
      <c r="B35" s="108">
        <v>2020</v>
      </c>
      <c r="C35" s="102">
        <v>1302000</v>
      </c>
      <c r="D35" s="100">
        <v>0</v>
      </c>
      <c r="E35" s="100">
        <v>1302000</v>
      </c>
      <c r="F35" s="53">
        <v>30156</v>
      </c>
      <c r="G35" s="102">
        <v>43.175487465181057</v>
      </c>
      <c r="H35" s="166" t="s">
        <v>1072</v>
      </c>
      <c r="I35" s="127" t="s">
        <v>895</v>
      </c>
      <c r="J35" s="134" t="s">
        <v>896</v>
      </c>
      <c r="K35" s="166" t="s">
        <v>37</v>
      </c>
      <c r="L35" s="59" t="s">
        <v>857</v>
      </c>
      <c r="M35" s="166" t="s">
        <v>858</v>
      </c>
      <c r="N35" s="166" t="s">
        <v>37</v>
      </c>
      <c r="O35" s="166" t="s">
        <v>1016</v>
      </c>
      <c r="P35" s="59" t="s">
        <v>1049</v>
      </c>
      <c r="Q35" s="166" t="s">
        <v>1073</v>
      </c>
    </row>
    <row r="36" spans="1:17" ht="131" customHeight="1">
      <c r="A36" s="248"/>
      <c r="B36" s="108">
        <v>2021</v>
      </c>
      <c r="C36" s="102">
        <v>1320000</v>
      </c>
      <c r="D36" s="100">
        <v>0</v>
      </c>
      <c r="E36" s="100">
        <v>1320000</v>
      </c>
      <c r="F36" s="53">
        <v>30156</v>
      </c>
      <c r="G36" s="102">
        <v>43.772383605252685</v>
      </c>
      <c r="H36" s="166" t="s">
        <v>1072</v>
      </c>
      <c r="I36" s="127" t="s">
        <v>895</v>
      </c>
      <c r="J36" s="134" t="s">
        <v>896</v>
      </c>
      <c r="K36" s="166" t="s">
        <v>37</v>
      </c>
      <c r="L36" s="59" t="s">
        <v>857</v>
      </c>
      <c r="M36" s="166" t="s">
        <v>858</v>
      </c>
      <c r="N36" s="166" t="s">
        <v>37</v>
      </c>
      <c r="O36" s="166" t="s">
        <v>1016</v>
      </c>
      <c r="P36" s="59" t="s">
        <v>1049</v>
      </c>
      <c r="Q36" s="166" t="s">
        <v>1073</v>
      </c>
    </row>
    <row r="37" spans="1:17" ht="131" customHeight="1">
      <c r="A37" s="248"/>
      <c r="B37" s="108">
        <v>2022</v>
      </c>
      <c r="C37" s="102">
        <v>1342000</v>
      </c>
      <c r="D37" s="100">
        <v>0</v>
      </c>
      <c r="E37" s="100">
        <v>1342000</v>
      </c>
      <c r="F37" s="53">
        <v>30156</v>
      </c>
      <c r="G37" s="102">
        <v>44.501923332006896</v>
      </c>
      <c r="H37" s="166" t="s">
        <v>1072</v>
      </c>
      <c r="I37" s="127" t="s">
        <v>895</v>
      </c>
      <c r="J37" s="134" t="s">
        <v>896</v>
      </c>
      <c r="K37" s="166" t="s">
        <v>37</v>
      </c>
      <c r="L37" s="59" t="s">
        <v>857</v>
      </c>
      <c r="M37" s="166" t="s">
        <v>858</v>
      </c>
      <c r="N37" s="166" t="s">
        <v>37</v>
      </c>
      <c r="O37" s="166" t="s">
        <v>1016</v>
      </c>
      <c r="P37" s="59" t="s">
        <v>1049</v>
      </c>
      <c r="Q37" s="166" t="s">
        <v>1073</v>
      </c>
    </row>
    <row r="38" spans="1:17" ht="131" customHeight="1">
      <c r="A38" s="248"/>
      <c r="B38" s="108" t="s">
        <v>861</v>
      </c>
      <c r="C38" s="102">
        <v>3964000</v>
      </c>
      <c r="D38" s="100">
        <v>0</v>
      </c>
      <c r="E38" s="100">
        <v>3964000</v>
      </c>
      <c r="F38" s="53">
        <v>90468</v>
      </c>
      <c r="G38" s="102">
        <v>43.816598134146879</v>
      </c>
      <c r="H38" s="166" t="s">
        <v>1072</v>
      </c>
      <c r="I38" s="127" t="s">
        <v>895</v>
      </c>
      <c r="J38" s="134" t="s">
        <v>896</v>
      </c>
      <c r="K38" s="166" t="s">
        <v>37</v>
      </c>
      <c r="L38" s="59" t="s">
        <v>857</v>
      </c>
      <c r="M38" s="166" t="s">
        <v>858</v>
      </c>
      <c r="N38" s="166" t="s">
        <v>37</v>
      </c>
      <c r="O38" s="166" t="s">
        <v>1016</v>
      </c>
      <c r="P38" s="59" t="s">
        <v>1049</v>
      </c>
      <c r="Q38" s="166" t="s">
        <v>1073</v>
      </c>
    </row>
    <row r="39" spans="1:17">
      <c r="A39" s="248" t="s">
        <v>1074</v>
      </c>
      <c r="B39" s="108" t="s">
        <v>855</v>
      </c>
      <c r="C39" s="102" t="s">
        <v>37</v>
      </c>
      <c r="D39" s="102" t="s">
        <v>37</v>
      </c>
      <c r="E39" s="102" t="s">
        <v>37</v>
      </c>
      <c r="F39" s="53" t="s">
        <v>37</v>
      </c>
      <c r="G39" s="102" t="s">
        <v>37</v>
      </c>
      <c r="H39" s="166" t="s">
        <v>37</v>
      </c>
      <c r="I39" s="129" t="s">
        <v>37</v>
      </c>
      <c r="J39" s="135" t="s">
        <v>37</v>
      </c>
      <c r="K39" s="166" t="s">
        <v>37</v>
      </c>
      <c r="L39" s="59" t="s">
        <v>37</v>
      </c>
      <c r="M39" s="59" t="s">
        <v>37</v>
      </c>
      <c r="N39" s="59" t="s">
        <v>37</v>
      </c>
      <c r="O39" s="59" t="s">
        <v>37</v>
      </c>
      <c r="P39" s="59" t="s">
        <v>37</v>
      </c>
      <c r="Q39" s="98" t="s">
        <v>1075</v>
      </c>
    </row>
    <row r="40" spans="1:17">
      <c r="A40" s="248"/>
      <c r="B40" s="108" t="s">
        <v>860</v>
      </c>
      <c r="C40" s="102" t="s">
        <v>37</v>
      </c>
      <c r="D40" s="102" t="s">
        <v>37</v>
      </c>
      <c r="E40" s="102" t="s">
        <v>37</v>
      </c>
      <c r="F40" s="53" t="s">
        <v>37</v>
      </c>
      <c r="G40" s="102" t="s">
        <v>37</v>
      </c>
      <c r="H40" s="166" t="s">
        <v>37</v>
      </c>
      <c r="I40" s="129" t="s">
        <v>37</v>
      </c>
      <c r="J40" s="135" t="s">
        <v>37</v>
      </c>
      <c r="K40" s="166" t="s">
        <v>37</v>
      </c>
      <c r="L40" s="59" t="s">
        <v>37</v>
      </c>
      <c r="M40" s="59" t="s">
        <v>37</v>
      </c>
      <c r="N40" s="59" t="s">
        <v>37</v>
      </c>
      <c r="O40" s="59" t="s">
        <v>37</v>
      </c>
      <c r="P40" s="59" t="s">
        <v>37</v>
      </c>
      <c r="Q40" s="98" t="s">
        <v>1075</v>
      </c>
    </row>
    <row r="41" spans="1:17">
      <c r="A41" s="248"/>
      <c r="B41" s="108">
        <v>2020</v>
      </c>
      <c r="C41" s="102" t="s">
        <v>37</v>
      </c>
      <c r="D41" s="102" t="s">
        <v>37</v>
      </c>
      <c r="E41" s="102" t="s">
        <v>37</v>
      </c>
      <c r="F41" s="53" t="s">
        <v>37</v>
      </c>
      <c r="G41" s="102" t="s">
        <v>37</v>
      </c>
      <c r="H41" s="166" t="s">
        <v>37</v>
      </c>
      <c r="I41" s="129" t="s">
        <v>37</v>
      </c>
      <c r="J41" s="135" t="s">
        <v>37</v>
      </c>
      <c r="K41" s="166" t="s">
        <v>37</v>
      </c>
      <c r="L41" s="59" t="s">
        <v>37</v>
      </c>
      <c r="M41" s="59" t="s">
        <v>37</v>
      </c>
      <c r="N41" s="59" t="s">
        <v>37</v>
      </c>
      <c r="O41" s="59" t="s">
        <v>37</v>
      </c>
      <c r="P41" s="59" t="s">
        <v>37</v>
      </c>
      <c r="Q41" s="98" t="s">
        <v>1075</v>
      </c>
    </row>
    <row r="42" spans="1:17">
      <c r="A42" s="248"/>
      <c r="B42" s="108">
        <v>2021</v>
      </c>
      <c r="C42" s="102" t="s">
        <v>37</v>
      </c>
      <c r="D42" s="102" t="s">
        <v>37</v>
      </c>
      <c r="E42" s="102" t="s">
        <v>37</v>
      </c>
      <c r="F42" s="53" t="s">
        <v>37</v>
      </c>
      <c r="G42" s="102" t="s">
        <v>37</v>
      </c>
      <c r="H42" s="166" t="s">
        <v>37</v>
      </c>
      <c r="I42" s="129" t="s">
        <v>37</v>
      </c>
      <c r="J42" s="135" t="s">
        <v>37</v>
      </c>
      <c r="K42" s="166" t="s">
        <v>37</v>
      </c>
      <c r="L42" s="59" t="s">
        <v>37</v>
      </c>
      <c r="M42" s="59" t="s">
        <v>37</v>
      </c>
      <c r="N42" s="59" t="s">
        <v>37</v>
      </c>
      <c r="O42" s="59" t="s">
        <v>37</v>
      </c>
      <c r="P42" s="59" t="s">
        <v>37</v>
      </c>
      <c r="Q42" s="98" t="s">
        <v>1075</v>
      </c>
    </row>
    <row r="43" spans="1:17">
      <c r="A43" s="248"/>
      <c r="B43" s="108">
        <v>2022</v>
      </c>
      <c r="C43" s="102" t="s">
        <v>37</v>
      </c>
      <c r="D43" s="102" t="s">
        <v>37</v>
      </c>
      <c r="E43" s="102" t="s">
        <v>37</v>
      </c>
      <c r="F43" s="53" t="s">
        <v>37</v>
      </c>
      <c r="G43" s="102" t="s">
        <v>37</v>
      </c>
      <c r="H43" s="166" t="s">
        <v>37</v>
      </c>
      <c r="I43" s="129" t="s">
        <v>37</v>
      </c>
      <c r="J43" s="135" t="s">
        <v>37</v>
      </c>
      <c r="K43" s="166" t="s">
        <v>37</v>
      </c>
      <c r="L43" s="59" t="s">
        <v>37</v>
      </c>
      <c r="M43" s="59" t="s">
        <v>37</v>
      </c>
      <c r="N43" s="59" t="s">
        <v>37</v>
      </c>
      <c r="O43" s="59" t="s">
        <v>37</v>
      </c>
      <c r="P43" s="59" t="s">
        <v>37</v>
      </c>
      <c r="Q43" s="98" t="s">
        <v>1075</v>
      </c>
    </row>
    <row r="44" spans="1:17" ht="26">
      <c r="A44" s="248"/>
      <c r="B44" s="108" t="s">
        <v>861</v>
      </c>
      <c r="C44" s="102" t="s">
        <v>37</v>
      </c>
      <c r="D44" s="102" t="s">
        <v>37</v>
      </c>
      <c r="E44" s="102" t="s">
        <v>37</v>
      </c>
      <c r="F44" s="53" t="s">
        <v>37</v>
      </c>
      <c r="G44" s="102" t="s">
        <v>37</v>
      </c>
      <c r="H44" s="166" t="s">
        <v>37</v>
      </c>
      <c r="I44" s="129" t="s">
        <v>37</v>
      </c>
      <c r="J44" s="135" t="s">
        <v>37</v>
      </c>
      <c r="K44" s="166" t="s">
        <v>37</v>
      </c>
      <c r="L44" s="59" t="s">
        <v>37</v>
      </c>
      <c r="M44" s="59" t="s">
        <v>37</v>
      </c>
      <c r="N44" s="59" t="s">
        <v>37</v>
      </c>
      <c r="O44" s="59" t="s">
        <v>37</v>
      </c>
      <c r="P44" s="59" t="s">
        <v>37</v>
      </c>
      <c r="Q44" s="98" t="s">
        <v>1075</v>
      </c>
    </row>
    <row r="45" spans="1:17">
      <c r="A45" s="248" t="s">
        <v>1076</v>
      </c>
      <c r="B45" s="108" t="s">
        <v>855</v>
      </c>
      <c r="C45" s="102" t="s">
        <v>37</v>
      </c>
      <c r="D45" s="102" t="s">
        <v>37</v>
      </c>
      <c r="E45" s="102" t="s">
        <v>37</v>
      </c>
      <c r="F45" s="53" t="s">
        <v>37</v>
      </c>
      <c r="G45" s="102" t="s">
        <v>37</v>
      </c>
      <c r="H45" s="166" t="s">
        <v>37</v>
      </c>
      <c r="I45" s="129" t="s">
        <v>37</v>
      </c>
      <c r="J45" s="135" t="s">
        <v>37</v>
      </c>
      <c r="K45" s="166" t="s">
        <v>37</v>
      </c>
      <c r="L45" s="59" t="s">
        <v>37</v>
      </c>
      <c r="M45" s="59" t="s">
        <v>37</v>
      </c>
      <c r="N45" s="59" t="s">
        <v>37</v>
      </c>
      <c r="O45" s="59" t="s">
        <v>37</v>
      </c>
      <c r="P45" s="59" t="s">
        <v>37</v>
      </c>
      <c r="Q45" s="98" t="s">
        <v>1077</v>
      </c>
    </row>
    <row r="46" spans="1:17">
      <c r="A46" s="248"/>
      <c r="B46" s="108" t="s">
        <v>860</v>
      </c>
      <c r="C46" s="102" t="s">
        <v>37</v>
      </c>
      <c r="D46" s="102" t="s">
        <v>37</v>
      </c>
      <c r="E46" s="102" t="s">
        <v>37</v>
      </c>
      <c r="F46" s="53" t="s">
        <v>37</v>
      </c>
      <c r="G46" s="102" t="s">
        <v>37</v>
      </c>
      <c r="H46" s="166" t="s">
        <v>37</v>
      </c>
      <c r="I46" s="129" t="s">
        <v>37</v>
      </c>
      <c r="J46" s="135" t="s">
        <v>37</v>
      </c>
      <c r="K46" s="166" t="s">
        <v>37</v>
      </c>
      <c r="L46" s="59" t="s">
        <v>37</v>
      </c>
      <c r="M46" s="59" t="s">
        <v>37</v>
      </c>
      <c r="N46" s="59" t="s">
        <v>37</v>
      </c>
      <c r="O46" s="59" t="s">
        <v>37</v>
      </c>
      <c r="P46" s="59" t="s">
        <v>37</v>
      </c>
      <c r="Q46" s="98" t="s">
        <v>1077</v>
      </c>
    </row>
    <row r="47" spans="1:17">
      <c r="A47" s="248"/>
      <c r="B47" s="108">
        <v>2020</v>
      </c>
      <c r="C47" s="102" t="s">
        <v>37</v>
      </c>
      <c r="D47" s="102" t="s">
        <v>37</v>
      </c>
      <c r="E47" s="102" t="s">
        <v>37</v>
      </c>
      <c r="F47" s="53" t="s">
        <v>37</v>
      </c>
      <c r="G47" s="102" t="s">
        <v>37</v>
      </c>
      <c r="H47" s="166" t="s">
        <v>37</v>
      </c>
      <c r="I47" s="129" t="s">
        <v>37</v>
      </c>
      <c r="J47" s="135" t="s">
        <v>37</v>
      </c>
      <c r="K47" s="166" t="s">
        <v>37</v>
      </c>
      <c r="L47" s="59" t="s">
        <v>37</v>
      </c>
      <c r="M47" s="59" t="s">
        <v>37</v>
      </c>
      <c r="N47" s="59" t="s">
        <v>37</v>
      </c>
      <c r="O47" s="59" t="s">
        <v>37</v>
      </c>
      <c r="P47" s="59" t="s">
        <v>37</v>
      </c>
      <c r="Q47" s="98" t="s">
        <v>1077</v>
      </c>
    </row>
    <row r="48" spans="1:17">
      <c r="A48" s="248"/>
      <c r="B48" s="108">
        <v>2021</v>
      </c>
      <c r="C48" s="102" t="s">
        <v>37</v>
      </c>
      <c r="D48" s="102" t="s">
        <v>37</v>
      </c>
      <c r="E48" s="102" t="s">
        <v>37</v>
      </c>
      <c r="F48" s="53" t="s">
        <v>37</v>
      </c>
      <c r="G48" s="102" t="s">
        <v>37</v>
      </c>
      <c r="H48" s="166" t="s">
        <v>37</v>
      </c>
      <c r="I48" s="129" t="s">
        <v>37</v>
      </c>
      <c r="J48" s="135" t="s">
        <v>37</v>
      </c>
      <c r="K48" s="166" t="s">
        <v>37</v>
      </c>
      <c r="L48" s="59" t="s">
        <v>37</v>
      </c>
      <c r="M48" s="59" t="s">
        <v>37</v>
      </c>
      <c r="N48" s="59" t="s">
        <v>37</v>
      </c>
      <c r="O48" s="59" t="s">
        <v>37</v>
      </c>
      <c r="P48" s="59" t="s">
        <v>37</v>
      </c>
      <c r="Q48" s="98" t="s">
        <v>1077</v>
      </c>
    </row>
    <row r="49" spans="1:17">
      <c r="A49" s="248"/>
      <c r="B49" s="108">
        <v>2022</v>
      </c>
      <c r="C49" s="102" t="s">
        <v>37</v>
      </c>
      <c r="D49" s="102" t="s">
        <v>37</v>
      </c>
      <c r="E49" s="102" t="s">
        <v>37</v>
      </c>
      <c r="F49" s="53" t="s">
        <v>37</v>
      </c>
      <c r="G49" s="102" t="s">
        <v>37</v>
      </c>
      <c r="H49" s="166" t="s">
        <v>37</v>
      </c>
      <c r="I49" s="129" t="s">
        <v>37</v>
      </c>
      <c r="J49" s="135" t="s">
        <v>37</v>
      </c>
      <c r="K49" s="166" t="s">
        <v>37</v>
      </c>
      <c r="L49" s="59" t="s">
        <v>37</v>
      </c>
      <c r="M49" s="59" t="s">
        <v>37</v>
      </c>
      <c r="N49" s="59" t="s">
        <v>37</v>
      </c>
      <c r="O49" s="59" t="s">
        <v>37</v>
      </c>
      <c r="P49" s="59" t="s">
        <v>37</v>
      </c>
      <c r="Q49" s="98" t="s">
        <v>1077</v>
      </c>
    </row>
    <row r="50" spans="1:17" ht="26">
      <c r="A50" s="248"/>
      <c r="B50" s="108" t="s">
        <v>861</v>
      </c>
      <c r="C50" s="102" t="s">
        <v>37</v>
      </c>
      <c r="D50" s="102" t="s">
        <v>37</v>
      </c>
      <c r="E50" s="102" t="s">
        <v>37</v>
      </c>
      <c r="F50" s="53" t="s">
        <v>37</v>
      </c>
      <c r="G50" s="102" t="s">
        <v>37</v>
      </c>
      <c r="H50" s="166" t="s">
        <v>37</v>
      </c>
      <c r="I50" s="129" t="s">
        <v>37</v>
      </c>
      <c r="J50" s="135" t="s">
        <v>37</v>
      </c>
      <c r="K50" s="166" t="s">
        <v>37</v>
      </c>
      <c r="L50" s="59" t="s">
        <v>37</v>
      </c>
      <c r="M50" s="59" t="s">
        <v>37</v>
      </c>
      <c r="N50" s="59" t="s">
        <v>37</v>
      </c>
      <c r="O50" s="59" t="s">
        <v>37</v>
      </c>
      <c r="P50" s="59" t="s">
        <v>37</v>
      </c>
      <c r="Q50" s="98" t="s">
        <v>1077</v>
      </c>
    </row>
    <row r="51" spans="1:17" ht="130">
      <c r="A51" s="252" t="s">
        <v>1078</v>
      </c>
      <c r="B51" s="108" t="s">
        <v>855</v>
      </c>
      <c r="C51" s="100">
        <v>53897248.706534497</v>
      </c>
      <c r="D51" s="100">
        <v>0</v>
      </c>
      <c r="E51" s="100">
        <v>53897248.706534497</v>
      </c>
      <c r="F51" s="53">
        <v>380000</v>
      </c>
      <c r="G51" s="102">
        <v>141.83486501719605</v>
      </c>
      <c r="H51" s="166" t="s">
        <v>1079</v>
      </c>
      <c r="I51" s="127">
        <v>12.589716075904816</v>
      </c>
      <c r="J51" s="134">
        <v>51.300503655573024</v>
      </c>
      <c r="K51" s="166" t="s">
        <v>1080</v>
      </c>
      <c r="L51" s="59" t="s">
        <v>869</v>
      </c>
      <c r="M51" s="166" t="s">
        <v>37</v>
      </c>
      <c r="N51" s="166" t="s">
        <v>879</v>
      </c>
      <c r="O51" s="166" t="s">
        <v>890</v>
      </c>
      <c r="P51" s="166" t="s">
        <v>1081</v>
      </c>
      <c r="Q51" s="166" t="s">
        <v>1082</v>
      </c>
    </row>
    <row r="52" spans="1:17" ht="130">
      <c r="A52" s="253"/>
      <c r="B52" s="108" t="s">
        <v>860</v>
      </c>
      <c r="C52" s="100">
        <v>72644501.720000207</v>
      </c>
      <c r="D52" s="100">
        <v>0</v>
      </c>
      <c r="E52" s="100">
        <v>72644501.720000207</v>
      </c>
      <c r="F52" s="53">
        <v>380000</v>
      </c>
      <c r="G52" s="102">
        <v>191.1697413684216</v>
      </c>
      <c r="H52" s="166" t="s">
        <v>1079</v>
      </c>
      <c r="I52" s="127">
        <v>12.589716075904816</v>
      </c>
      <c r="J52" s="134">
        <v>26.937178243254724</v>
      </c>
      <c r="K52" s="166" t="s">
        <v>1080</v>
      </c>
      <c r="L52" s="59" t="s">
        <v>869</v>
      </c>
      <c r="M52" s="166" t="s">
        <v>37</v>
      </c>
      <c r="N52" s="166" t="s">
        <v>879</v>
      </c>
      <c r="O52" s="166" t="s">
        <v>890</v>
      </c>
      <c r="P52" s="166" t="s">
        <v>1081</v>
      </c>
      <c r="Q52" s="166" t="s">
        <v>1083</v>
      </c>
    </row>
    <row r="53" spans="1:17" ht="130">
      <c r="A53" s="253"/>
      <c r="B53" s="108">
        <v>2020</v>
      </c>
      <c r="C53" s="100">
        <v>2276063.2349660639</v>
      </c>
      <c r="D53" s="100">
        <v>0</v>
      </c>
      <c r="E53" s="100">
        <v>2276063.2349660639</v>
      </c>
      <c r="F53" s="53">
        <v>54959</v>
      </c>
      <c r="G53" s="102">
        <v>41.413840043779253</v>
      </c>
      <c r="H53" s="166" t="s">
        <v>1079</v>
      </c>
      <c r="I53" s="127">
        <v>2.130902133751539</v>
      </c>
      <c r="J53" s="134">
        <v>13.832795215724927</v>
      </c>
      <c r="K53" s="166" t="s">
        <v>1080</v>
      </c>
      <c r="L53" s="59" t="s">
        <v>869</v>
      </c>
      <c r="M53" s="166" t="s">
        <v>37</v>
      </c>
      <c r="N53" s="166" t="s">
        <v>879</v>
      </c>
      <c r="O53" s="166" t="s">
        <v>890</v>
      </c>
      <c r="P53" s="166" t="s">
        <v>1081</v>
      </c>
      <c r="Q53" s="166" t="s">
        <v>1084</v>
      </c>
    </row>
    <row r="54" spans="1:17" ht="130">
      <c r="A54" s="253"/>
      <c r="B54" s="108">
        <v>2021</v>
      </c>
      <c r="C54" s="100">
        <v>2983443.3548317212</v>
      </c>
      <c r="D54" s="100">
        <v>0</v>
      </c>
      <c r="E54" s="100">
        <v>2983443.3548317212</v>
      </c>
      <c r="F54" s="53">
        <v>69743</v>
      </c>
      <c r="G54" s="102">
        <v>42.777674531232108</v>
      </c>
      <c r="H54" s="166" t="s">
        <v>1079</v>
      </c>
      <c r="I54" s="127">
        <v>2.5836895460349916</v>
      </c>
      <c r="J54" s="134">
        <v>30.507570097544001</v>
      </c>
      <c r="K54" s="166" t="s">
        <v>1080</v>
      </c>
      <c r="L54" s="59" t="s">
        <v>869</v>
      </c>
      <c r="M54" s="166" t="s">
        <v>37</v>
      </c>
      <c r="N54" s="166" t="s">
        <v>879</v>
      </c>
      <c r="O54" s="166" t="s">
        <v>890</v>
      </c>
      <c r="P54" s="166" t="s">
        <v>1081</v>
      </c>
      <c r="Q54" s="166" t="s">
        <v>1084</v>
      </c>
    </row>
    <row r="55" spans="1:17" ht="130">
      <c r="A55" s="253"/>
      <c r="B55" s="108">
        <v>2022</v>
      </c>
      <c r="C55" s="100">
        <v>2631287.2359685134</v>
      </c>
      <c r="D55" s="100">
        <v>0</v>
      </c>
      <c r="E55" s="100">
        <v>2631287.2359685134</v>
      </c>
      <c r="F55" s="53">
        <v>59681</v>
      </c>
      <c r="G55" s="102">
        <v>44.089194818594081</v>
      </c>
      <c r="H55" s="166" t="s">
        <v>1079</v>
      </c>
      <c r="I55" s="127">
        <v>2.1012705771406708</v>
      </c>
      <c r="J55" s="134">
        <v>25.755268626493496</v>
      </c>
      <c r="K55" s="166" t="s">
        <v>1080</v>
      </c>
      <c r="L55" s="59" t="s">
        <v>869</v>
      </c>
      <c r="M55" s="166" t="s">
        <v>37</v>
      </c>
      <c r="N55" s="166" t="s">
        <v>879</v>
      </c>
      <c r="O55" s="166" t="s">
        <v>890</v>
      </c>
      <c r="P55" s="166" t="s">
        <v>1081</v>
      </c>
      <c r="Q55" s="166" t="s">
        <v>1084</v>
      </c>
    </row>
    <row r="56" spans="1:17" ht="130">
      <c r="A56" s="254"/>
      <c r="B56" s="108" t="s">
        <v>861</v>
      </c>
      <c r="C56" s="100">
        <v>7890793.8257662989</v>
      </c>
      <c r="D56" s="100">
        <v>0</v>
      </c>
      <c r="E56" s="100">
        <v>7890793.8257662989</v>
      </c>
      <c r="F56" s="53">
        <v>184383</v>
      </c>
      <c r="G56" s="102">
        <v>42.795668937842962</v>
      </c>
      <c r="H56" s="166" t="s">
        <v>1079</v>
      </c>
      <c r="I56" s="127">
        <v>6.8158622569272014</v>
      </c>
      <c r="J56" s="134">
        <v>21.278073982513529</v>
      </c>
      <c r="K56" s="166" t="s">
        <v>1080</v>
      </c>
      <c r="L56" s="59" t="s">
        <v>869</v>
      </c>
      <c r="M56" s="166" t="s">
        <v>37</v>
      </c>
      <c r="N56" s="166" t="s">
        <v>879</v>
      </c>
      <c r="O56" s="166" t="s">
        <v>890</v>
      </c>
      <c r="P56" s="166" t="s">
        <v>1081</v>
      </c>
      <c r="Q56" s="166" t="s">
        <v>1084</v>
      </c>
    </row>
    <row r="57" spans="1:17">
      <c r="A57" s="248" t="s">
        <v>1085</v>
      </c>
      <c r="B57" s="167" t="s">
        <v>855</v>
      </c>
      <c r="C57" s="100" t="s">
        <v>37</v>
      </c>
      <c r="D57" s="100" t="s">
        <v>37</v>
      </c>
      <c r="E57" s="100" t="s">
        <v>37</v>
      </c>
      <c r="F57" s="100" t="s">
        <v>37</v>
      </c>
      <c r="G57" s="100" t="s">
        <v>37</v>
      </c>
      <c r="H57" s="105" t="s">
        <v>37</v>
      </c>
      <c r="I57" s="128" t="s">
        <v>37</v>
      </c>
      <c r="J57" s="136" t="s">
        <v>37</v>
      </c>
      <c r="K57" s="105" t="s">
        <v>37</v>
      </c>
      <c r="L57" s="59" t="s">
        <v>37</v>
      </c>
      <c r="M57" s="59" t="s">
        <v>37</v>
      </c>
      <c r="N57" s="59" t="s">
        <v>37</v>
      </c>
      <c r="O57" s="59" t="s">
        <v>37</v>
      </c>
      <c r="P57" s="59" t="s">
        <v>37</v>
      </c>
      <c r="Q57" s="166" t="s">
        <v>943</v>
      </c>
    </row>
    <row r="58" spans="1:17">
      <c r="A58" s="248"/>
      <c r="B58" s="167" t="s">
        <v>860</v>
      </c>
      <c r="C58" s="100" t="s">
        <v>37</v>
      </c>
      <c r="D58" s="100" t="s">
        <v>37</v>
      </c>
      <c r="E58" s="100" t="s">
        <v>37</v>
      </c>
      <c r="F58" s="100" t="s">
        <v>37</v>
      </c>
      <c r="G58" s="100" t="s">
        <v>37</v>
      </c>
      <c r="H58" s="105" t="s">
        <v>37</v>
      </c>
      <c r="I58" s="128" t="s">
        <v>37</v>
      </c>
      <c r="J58" s="136" t="s">
        <v>37</v>
      </c>
      <c r="K58" s="105" t="s">
        <v>37</v>
      </c>
      <c r="L58" s="59" t="s">
        <v>37</v>
      </c>
      <c r="M58" s="59" t="s">
        <v>37</v>
      </c>
      <c r="N58" s="59" t="s">
        <v>37</v>
      </c>
      <c r="O58" s="59" t="s">
        <v>37</v>
      </c>
      <c r="P58" s="59" t="s">
        <v>37</v>
      </c>
      <c r="Q58" s="166" t="s">
        <v>943</v>
      </c>
    </row>
    <row r="59" spans="1:17" ht="26">
      <c r="A59" s="248"/>
      <c r="B59" s="167">
        <v>2020</v>
      </c>
      <c r="C59" s="100" t="s">
        <v>587</v>
      </c>
      <c r="D59" s="100" t="s">
        <v>587</v>
      </c>
      <c r="E59" s="100" t="s">
        <v>587</v>
      </c>
      <c r="F59" s="100" t="s">
        <v>587</v>
      </c>
      <c r="G59" s="100" t="s">
        <v>587</v>
      </c>
      <c r="H59" s="105" t="s">
        <v>587</v>
      </c>
      <c r="I59" s="127" t="s">
        <v>587</v>
      </c>
      <c r="J59" s="134" t="s">
        <v>587</v>
      </c>
      <c r="K59" s="105" t="s">
        <v>587</v>
      </c>
      <c r="L59" s="100" t="s">
        <v>587</v>
      </c>
      <c r="M59" s="100" t="s">
        <v>587</v>
      </c>
      <c r="N59" s="100" t="s">
        <v>587</v>
      </c>
      <c r="O59" s="100" t="s">
        <v>587</v>
      </c>
      <c r="P59" s="100" t="s">
        <v>587</v>
      </c>
      <c r="Q59" s="98" t="s">
        <v>1086</v>
      </c>
    </row>
    <row r="60" spans="1:17" ht="26">
      <c r="A60" s="248"/>
      <c r="B60" s="167">
        <v>2021</v>
      </c>
      <c r="C60" s="100" t="s">
        <v>587</v>
      </c>
      <c r="D60" s="100" t="s">
        <v>587</v>
      </c>
      <c r="E60" s="100" t="s">
        <v>587</v>
      </c>
      <c r="F60" s="100" t="s">
        <v>587</v>
      </c>
      <c r="G60" s="100" t="s">
        <v>587</v>
      </c>
      <c r="H60" s="105" t="s">
        <v>587</v>
      </c>
      <c r="I60" s="127" t="s">
        <v>587</v>
      </c>
      <c r="J60" s="134" t="s">
        <v>587</v>
      </c>
      <c r="K60" s="105" t="s">
        <v>587</v>
      </c>
      <c r="L60" s="100" t="s">
        <v>587</v>
      </c>
      <c r="M60" s="100" t="s">
        <v>587</v>
      </c>
      <c r="N60" s="100" t="s">
        <v>587</v>
      </c>
      <c r="O60" s="100" t="s">
        <v>587</v>
      </c>
      <c r="P60" s="100" t="s">
        <v>587</v>
      </c>
      <c r="Q60" s="98" t="s">
        <v>1086</v>
      </c>
    </row>
    <row r="61" spans="1:17" ht="26">
      <c r="A61" s="248"/>
      <c r="B61" s="167">
        <v>2022</v>
      </c>
      <c r="C61" s="100" t="s">
        <v>587</v>
      </c>
      <c r="D61" s="100" t="s">
        <v>587</v>
      </c>
      <c r="E61" s="100" t="s">
        <v>587</v>
      </c>
      <c r="F61" s="100" t="s">
        <v>587</v>
      </c>
      <c r="G61" s="100" t="s">
        <v>587</v>
      </c>
      <c r="H61" s="105" t="s">
        <v>587</v>
      </c>
      <c r="I61" s="127" t="s">
        <v>587</v>
      </c>
      <c r="J61" s="134" t="s">
        <v>587</v>
      </c>
      <c r="K61" s="105" t="s">
        <v>587</v>
      </c>
      <c r="L61" s="100" t="s">
        <v>587</v>
      </c>
      <c r="M61" s="100" t="s">
        <v>587</v>
      </c>
      <c r="N61" s="100" t="s">
        <v>587</v>
      </c>
      <c r="O61" s="100" t="s">
        <v>587</v>
      </c>
      <c r="P61" s="100" t="s">
        <v>587</v>
      </c>
      <c r="Q61" s="98" t="s">
        <v>1086</v>
      </c>
    </row>
    <row r="62" spans="1:17" ht="26">
      <c r="A62" s="248"/>
      <c r="B62" s="167" t="s">
        <v>861</v>
      </c>
      <c r="C62" s="100" t="s">
        <v>587</v>
      </c>
      <c r="D62" s="100" t="s">
        <v>587</v>
      </c>
      <c r="E62" s="100" t="s">
        <v>587</v>
      </c>
      <c r="F62" s="100" t="s">
        <v>587</v>
      </c>
      <c r="G62" s="100" t="s">
        <v>587</v>
      </c>
      <c r="H62" s="105" t="s">
        <v>587</v>
      </c>
      <c r="I62" s="127" t="s">
        <v>587</v>
      </c>
      <c r="J62" s="134" t="s">
        <v>587</v>
      </c>
      <c r="K62" s="105" t="s">
        <v>587</v>
      </c>
      <c r="L62" s="100" t="s">
        <v>587</v>
      </c>
      <c r="M62" s="100" t="s">
        <v>587</v>
      </c>
      <c r="N62" s="100" t="s">
        <v>587</v>
      </c>
      <c r="O62" s="100" t="s">
        <v>587</v>
      </c>
      <c r="P62" s="100" t="s">
        <v>587</v>
      </c>
      <c r="Q62" s="98" t="s">
        <v>1086</v>
      </c>
    </row>
    <row r="63" spans="1:17" ht="169">
      <c r="A63" s="248" t="s">
        <v>1087</v>
      </c>
      <c r="B63" s="108" t="s">
        <v>855</v>
      </c>
      <c r="C63" s="100" t="s">
        <v>37</v>
      </c>
      <c r="D63" s="100" t="s">
        <v>37</v>
      </c>
      <c r="E63" s="100" t="s">
        <v>37</v>
      </c>
      <c r="F63" s="53" t="s">
        <v>37</v>
      </c>
      <c r="G63" s="102" t="s">
        <v>37</v>
      </c>
      <c r="H63" s="166" t="s">
        <v>1088</v>
      </c>
      <c r="I63" s="127">
        <v>2.5664423125705818</v>
      </c>
      <c r="J63" s="134">
        <v>35.629014666642355</v>
      </c>
      <c r="K63" s="166" t="s">
        <v>37</v>
      </c>
      <c r="L63" s="59" t="s">
        <v>869</v>
      </c>
      <c r="M63" s="166" t="s">
        <v>37</v>
      </c>
      <c r="N63" s="166" t="s">
        <v>879</v>
      </c>
      <c r="O63" s="166" t="s">
        <v>890</v>
      </c>
      <c r="P63" s="166" t="s">
        <v>1081</v>
      </c>
      <c r="Q63" s="166" t="s">
        <v>1089</v>
      </c>
    </row>
    <row r="64" spans="1:17" ht="182">
      <c r="A64" s="248"/>
      <c r="B64" s="108" t="s">
        <v>860</v>
      </c>
      <c r="C64" s="100" t="s">
        <v>37</v>
      </c>
      <c r="D64" s="100" t="s">
        <v>37</v>
      </c>
      <c r="E64" s="100" t="s">
        <v>37</v>
      </c>
      <c r="F64" s="53" t="s">
        <v>37</v>
      </c>
      <c r="G64" s="102" t="s">
        <v>37</v>
      </c>
      <c r="H64" s="166" t="s">
        <v>1090</v>
      </c>
      <c r="I64" s="127">
        <v>2.5664423125705818</v>
      </c>
      <c r="J64" s="134">
        <v>0</v>
      </c>
      <c r="K64" s="166" t="s">
        <v>37</v>
      </c>
      <c r="L64" s="59" t="s">
        <v>869</v>
      </c>
      <c r="M64" s="166" t="s">
        <v>37</v>
      </c>
      <c r="N64" s="166" t="s">
        <v>879</v>
      </c>
      <c r="O64" s="166" t="s">
        <v>890</v>
      </c>
      <c r="P64" s="166" t="s">
        <v>1081</v>
      </c>
      <c r="Q64" s="166" t="s">
        <v>1089</v>
      </c>
    </row>
    <row r="65" spans="1:17" ht="182">
      <c r="A65" s="248"/>
      <c r="B65" s="108">
        <v>2020</v>
      </c>
      <c r="C65" s="100">
        <v>40059162.842028171</v>
      </c>
      <c r="D65" s="100">
        <v>0</v>
      </c>
      <c r="E65" s="100">
        <v>40059162.842028171</v>
      </c>
      <c r="F65" s="53">
        <v>255000</v>
      </c>
      <c r="G65" s="102">
        <v>157.09475624324773</v>
      </c>
      <c r="H65" s="166" t="s">
        <v>1090</v>
      </c>
      <c r="I65" s="127">
        <v>2.1667711830001917</v>
      </c>
      <c r="J65" s="134">
        <v>10.552892958951851</v>
      </c>
      <c r="K65" s="166" t="s">
        <v>37</v>
      </c>
      <c r="L65" s="59" t="s">
        <v>869</v>
      </c>
      <c r="M65" s="166" t="s">
        <v>37</v>
      </c>
      <c r="N65" s="166" t="s">
        <v>879</v>
      </c>
      <c r="O65" s="166" t="s">
        <v>890</v>
      </c>
      <c r="P65" s="166" t="s">
        <v>1081</v>
      </c>
      <c r="Q65" s="166" t="s">
        <v>1091</v>
      </c>
    </row>
    <row r="66" spans="1:17" ht="182">
      <c r="A66" s="248"/>
      <c r="B66" s="108">
        <v>2021</v>
      </c>
      <c r="C66" s="100">
        <v>26193235.946063712</v>
      </c>
      <c r="D66" s="100">
        <v>0</v>
      </c>
      <c r="E66" s="100">
        <v>26193235.946063712</v>
      </c>
      <c r="F66" s="53">
        <v>165000</v>
      </c>
      <c r="G66" s="102">
        <v>158.74688452159825</v>
      </c>
      <c r="H66" s="166" t="s">
        <v>1090</v>
      </c>
      <c r="I66" s="127">
        <v>1.3220571538883517</v>
      </c>
      <c r="J66" s="134">
        <v>21.10486735094107</v>
      </c>
      <c r="K66" s="166" t="s">
        <v>37</v>
      </c>
      <c r="L66" s="59" t="s">
        <v>869</v>
      </c>
      <c r="M66" s="166" t="s">
        <v>37</v>
      </c>
      <c r="N66" s="166" t="s">
        <v>879</v>
      </c>
      <c r="O66" s="166" t="s">
        <v>890</v>
      </c>
      <c r="P66" s="166" t="s">
        <v>1081</v>
      </c>
      <c r="Q66" s="166" t="s">
        <v>1091</v>
      </c>
    </row>
    <row r="67" spans="1:17" ht="182">
      <c r="A67" s="248"/>
      <c r="B67" s="108">
        <v>2022</v>
      </c>
      <c r="C67" s="100">
        <v>26492925.032447726</v>
      </c>
      <c r="D67" s="100">
        <v>0</v>
      </c>
      <c r="E67" s="100">
        <v>26492925.032447726</v>
      </c>
      <c r="F67" s="53">
        <v>165000</v>
      </c>
      <c r="G67" s="102">
        <v>160.56318201483469</v>
      </c>
      <c r="H67" s="166" t="s">
        <v>1090</v>
      </c>
      <c r="I67" s="127">
        <v>1.2618024922672113</v>
      </c>
      <c r="J67" s="134">
        <v>49.86048696824129</v>
      </c>
      <c r="K67" s="166" t="s">
        <v>37</v>
      </c>
      <c r="L67" s="59" t="s">
        <v>869</v>
      </c>
      <c r="M67" s="166" t="s">
        <v>37</v>
      </c>
      <c r="N67" s="166" t="s">
        <v>879</v>
      </c>
      <c r="O67" s="166" t="s">
        <v>890</v>
      </c>
      <c r="P67" s="166" t="s">
        <v>1081</v>
      </c>
      <c r="Q67" s="166" t="s">
        <v>1091</v>
      </c>
    </row>
    <row r="68" spans="1:17" ht="182">
      <c r="A68" s="248"/>
      <c r="B68" s="108" t="s">
        <v>861</v>
      </c>
      <c r="C68" s="100">
        <v>92745323.820539609</v>
      </c>
      <c r="D68" s="100">
        <v>0</v>
      </c>
      <c r="E68" s="100">
        <v>92745323.820539609</v>
      </c>
      <c r="F68" s="53">
        <v>585000</v>
      </c>
      <c r="G68" s="102">
        <v>158.53901507784548</v>
      </c>
      <c r="H68" s="166" t="s">
        <v>1090</v>
      </c>
      <c r="I68" s="127">
        <v>4.7506308291557549</v>
      </c>
      <c r="J68" s="134">
        <v>16.198619919144228</v>
      </c>
      <c r="K68" s="166" t="s">
        <v>37</v>
      </c>
      <c r="L68" s="59" t="s">
        <v>869</v>
      </c>
      <c r="M68" s="166" t="s">
        <v>37</v>
      </c>
      <c r="N68" s="166" t="s">
        <v>879</v>
      </c>
      <c r="O68" s="166" t="s">
        <v>890</v>
      </c>
      <c r="P68" s="166" t="s">
        <v>1081</v>
      </c>
      <c r="Q68" s="166" t="s">
        <v>1091</v>
      </c>
    </row>
    <row r="69" spans="1:17" ht="169" customHeight="1">
      <c r="A69" s="234" t="s">
        <v>1092</v>
      </c>
      <c r="B69" s="167" t="s">
        <v>855</v>
      </c>
      <c r="C69" s="100">
        <v>461369.07563874702</v>
      </c>
      <c r="D69" s="100">
        <v>0</v>
      </c>
      <c r="E69" s="100">
        <v>461369.07563874702</v>
      </c>
      <c r="F69" s="107" t="s">
        <v>37</v>
      </c>
      <c r="G69" s="102" t="s">
        <v>37</v>
      </c>
      <c r="H69" s="105" t="s">
        <v>37</v>
      </c>
      <c r="I69" s="127" t="s">
        <v>873</v>
      </c>
      <c r="J69" s="134" t="s">
        <v>874</v>
      </c>
      <c r="K69" s="166" t="s">
        <v>37</v>
      </c>
      <c r="L69" s="59" t="s">
        <v>869</v>
      </c>
      <c r="M69" s="98" t="s">
        <v>37</v>
      </c>
      <c r="N69" s="59" t="s">
        <v>870</v>
      </c>
      <c r="O69" s="59" t="s">
        <v>37</v>
      </c>
      <c r="P69" s="59" t="s">
        <v>37</v>
      </c>
      <c r="Q69" s="166" t="s">
        <v>1093</v>
      </c>
    </row>
    <row r="70" spans="1:17" ht="169" customHeight="1">
      <c r="A70" s="234"/>
      <c r="B70" s="167" t="s">
        <v>860</v>
      </c>
      <c r="C70" s="100">
        <v>1047.8900000000001</v>
      </c>
      <c r="D70" s="100">
        <v>0</v>
      </c>
      <c r="E70" s="100">
        <v>1047.8900000000001</v>
      </c>
      <c r="F70" s="107" t="s">
        <v>37</v>
      </c>
      <c r="G70" s="102" t="s">
        <v>37</v>
      </c>
      <c r="H70" s="105" t="s">
        <v>37</v>
      </c>
      <c r="I70" s="127" t="s">
        <v>873</v>
      </c>
      <c r="J70" s="134" t="s">
        <v>874</v>
      </c>
      <c r="K70" s="166" t="s">
        <v>37</v>
      </c>
      <c r="L70" s="59" t="s">
        <v>869</v>
      </c>
      <c r="M70" s="98" t="s">
        <v>37</v>
      </c>
      <c r="N70" s="59" t="s">
        <v>870</v>
      </c>
      <c r="O70" s="59" t="s">
        <v>37</v>
      </c>
      <c r="P70" s="59" t="s">
        <v>37</v>
      </c>
      <c r="Q70" s="166" t="s">
        <v>1094</v>
      </c>
    </row>
    <row r="71" spans="1:17" ht="147.5" customHeight="1">
      <c r="A71" s="234"/>
      <c r="B71" s="167">
        <v>2020</v>
      </c>
      <c r="C71" s="100">
        <v>413021.30495708488</v>
      </c>
      <c r="D71" s="100">
        <v>0</v>
      </c>
      <c r="E71" s="100">
        <v>413021.30495708488</v>
      </c>
      <c r="F71" s="107" t="s">
        <v>37</v>
      </c>
      <c r="G71" s="102" t="s">
        <v>37</v>
      </c>
      <c r="H71" s="105" t="s">
        <v>37</v>
      </c>
      <c r="I71" s="127" t="s">
        <v>873</v>
      </c>
      <c r="J71" s="134" t="s">
        <v>874</v>
      </c>
      <c r="K71" s="166" t="s">
        <v>37</v>
      </c>
      <c r="L71" s="59" t="s">
        <v>869</v>
      </c>
      <c r="M71" s="98" t="s">
        <v>37</v>
      </c>
      <c r="N71" s="59" t="s">
        <v>870</v>
      </c>
      <c r="O71" s="59" t="s">
        <v>37</v>
      </c>
      <c r="P71" s="59" t="s">
        <v>37</v>
      </c>
      <c r="Q71" s="166" t="s">
        <v>1095</v>
      </c>
    </row>
    <row r="72" spans="1:17" ht="147.5" customHeight="1">
      <c r="A72" s="234"/>
      <c r="B72" s="167">
        <v>2021</v>
      </c>
      <c r="C72" s="100">
        <v>358457.32908880711</v>
      </c>
      <c r="D72" s="100">
        <v>0</v>
      </c>
      <c r="E72" s="100">
        <v>358457.32908880711</v>
      </c>
      <c r="F72" s="107" t="s">
        <v>37</v>
      </c>
      <c r="G72" s="102" t="s">
        <v>37</v>
      </c>
      <c r="H72" s="105" t="s">
        <v>37</v>
      </c>
      <c r="I72" s="127" t="s">
        <v>873</v>
      </c>
      <c r="J72" s="134" t="s">
        <v>874</v>
      </c>
      <c r="K72" s="166" t="s">
        <v>37</v>
      </c>
      <c r="L72" s="59" t="s">
        <v>869</v>
      </c>
      <c r="M72" s="98" t="s">
        <v>37</v>
      </c>
      <c r="N72" s="59" t="s">
        <v>870</v>
      </c>
      <c r="O72" s="59" t="s">
        <v>37</v>
      </c>
      <c r="P72" s="59" t="s">
        <v>37</v>
      </c>
      <c r="Q72" s="166" t="s">
        <v>1095</v>
      </c>
    </row>
    <row r="73" spans="1:17" ht="169" customHeight="1">
      <c r="A73" s="234"/>
      <c r="B73" s="167">
        <v>2022</v>
      </c>
      <c r="C73" s="100">
        <v>335684.68394968822</v>
      </c>
      <c r="D73" s="100">
        <v>0</v>
      </c>
      <c r="E73" s="100">
        <v>335684.68394968822</v>
      </c>
      <c r="F73" s="107" t="s">
        <v>37</v>
      </c>
      <c r="G73" s="102" t="s">
        <v>37</v>
      </c>
      <c r="H73" s="105" t="s">
        <v>37</v>
      </c>
      <c r="I73" s="127" t="s">
        <v>873</v>
      </c>
      <c r="J73" s="134" t="s">
        <v>874</v>
      </c>
      <c r="K73" s="166" t="s">
        <v>37</v>
      </c>
      <c r="L73" s="59" t="s">
        <v>869</v>
      </c>
      <c r="M73" s="98" t="s">
        <v>37</v>
      </c>
      <c r="N73" s="59" t="s">
        <v>870</v>
      </c>
      <c r="O73" s="59" t="s">
        <v>37</v>
      </c>
      <c r="P73" s="59" t="s">
        <v>37</v>
      </c>
      <c r="Q73" s="166" t="s">
        <v>1095</v>
      </c>
    </row>
    <row r="74" spans="1:17" ht="130" customHeight="1">
      <c r="A74" s="234"/>
      <c r="B74" s="167" t="s">
        <v>861</v>
      </c>
      <c r="C74" s="100">
        <v>1107163.3179955801</v>
      </c>
      <c r="D74" s="100">
        <v>0</v>
      </c>
      <c r="E74" s="100">
        <v>1107163.3179955801</v>
      </c>
      <c r="F74" s="107" t="s">
        <v>37</v>
      </c>
      <c r="G74" s="102" t="s">
        <v>37</v>
      </c>
      <c r="H74" s="105" t="s">
        <v>37</v>
      </c>
      <c r="I74" s="127" t="s">
        <v>873</v>
      </c>
      <c r="J74" s="134" t="s">
        <v>874</v>
      </c>
      <c r="K74" s="166" t="s">
        <v>37</v>
      </c>
      <c r="L74" s="59" t="s">
        <v>869</v>
      </c>
      <c r="M74" s="98" t="s">
        <v>37</v>
      </c>
      <c r="N74" s="59" t="s">
        <v>870</v>
      </c>
      <c r="O74" s="59" t="s">
        <v>37</v>
      </c>
      <c r="P74" s="59" t="s">
        <v>37</v>
      </c>
      <c r="Q74" s="166" t="s">
        <v>1095</v>
      </c>
    </row>
    <row r="75" spans="1:17">
      <c r="A75" s="248" t="s">
        <v>1096</v>
      </c>
      <c r="B75" s="167" t="s">
        <v>855</v>
      </c>
      <c r="C75" s="102" t="s">
        <v>37</v>
      </c>
      <c r="D75" s="102" t="s">
        <v>37</v>
      </c>
      <c r="E75" s="102" t="s">
        <v>37</v>
      </c>
      <c r="F75" s="102" t="s">
        <v>37</v>
      </c>
      <c r="G75" s="102" t="s">
        <v>37</v>
      </c>
      <c r="H75" s="105" t="s">
        <v>37</v>
      </c>
      <c r="I75" s="128" t="s">
        <v>37</v>
      </c>
      <c r="J75" s="136" t="s">
        <v>37</v>
      </c>
      <c r="K75" s="105" t="s">
        <v>37</v>
      </c>
      <c r="L75" s="166" t="s">
        <v>37</v>
      </c>
      <c r="M75" s="166" t="s">
        <v>37</v>
      </c>
      <c r="N75" s="166" t="s">
        <v>37</v>
      </c>
      <c r="O75" s="59" t="s">
        <v>37</v>
      </c>
      <c r="P75" s="59" t="s">
        <v>37</v>
      </c>
      <c r="Q75" s="98" t="s">
        <v>939</v>
      </c>
    </row>
    <row r="76" spans="1:17">
      <c r="A76" s="248"/>
      <c r="B76" s="167" t="s">
        <v>860</v>
      </c>
      <c r="C76" s="102" t="s">
        <v>37</v>
      </c>
      <c r="D76" s="102" t="s">
        <v>37</v>
      </c>
      <c r="E76" s="102" t="s">
        <v>37</v>
      </c>
      <c r="F76" s="102" t="s">
        <v>37</v>
      </c>
      <c r="G76" s="102" t="s">
        <v>37</v>
      </c>
      <c r="H76" s="105" t="s">
        <v>37</v>
      </c>
      <c r="I76" s="128" t="s">
        <v>37</v>
      </c>
      <c r="J76" s="136" t="s">
        <v>37</v>
      </c>
      <c r="K76" s="105" t="s">
        <v>37</v>
      </c>
      <c r="L76" s="166" t="s">
        <v>37</v>
      </c>
      <c r="M76" s="166" t="s">
        <v>37</v>
      </c>
      <c r="N76" s="166" t="s">
        <v>37</v>
      </c>
      <c r="O76" s="59" t="s">
        <v>37</v>
      </c>
      <c r="P76" s="59" t="s">
        <v>37</v>
      </c>
      <c r="Q76" s="98" t="s">
        <v>939</v>
      </c>
    </row>
    <row r="77" spans="1:17" ht="104">
      <c r="A77" s="248"/>
      <c r="B77" s="167">
        <v>2020</v>
      </c>
      <c r="C77" s="100">
        <v>271030.14573789964</v>
      </c>
      <c r="D77" s="100">
        <v>0</v>
      </c>
      <c r="E77" s="100">
        <v>271030.14573789964</v>
      </c>
      <c r="F77" s="166">
        <v>50</v>
      </c>
      <c r="G77" s="102">
        <v>5420.6029147579929</v>
      </c>
      <c r="H77" s="105" t="s">
        <v>37</v>
      </c>
      <c r="I77" s="127" t="s">
        <v>1007</v>
      </c>
      <c r="J77" s="134" t="s">
        <v>856</v>
      </c>
      <c r="K77" s="166" t="s">
        <v>37</v>
      </c>
      <c r="L77" s="59" t="s">
        <v>869</v>
      </c>
      <c r="M77" s="98" t="s">
        <v>37</v>
      </c>
      <c r="N77" s="166" t="s">
        <v>879</v>
      </c>
      <c r="O77" s="59" t="s">
        <v>37</v>
      </c>
      <c r="P77" s="59" t="s">
        <v>37</v>
      </c>
      <c r="Q77" s="166" t="s">
        <v>1097</v>
      </c>
    </row>
    <row r="78" spans="1:17" ht="104">
      <c r="A78" s="248"/>
      <c r="B78" s="167">
        <v>2021</v>
      </c>
      <c r="C78" s="100">
        <v>840787.15010632214</v>
      </c>
      <c r="D78" s="100">
        <v>0</v>
      </c>
      <c r="E78" s="100">
        <v>840787.15010632214</v>
      </c>
      <c r="F78" s="166">
        <v>80</v>
      </c>
      <c r="G78" s="102">
        <v>10509.839376329026</v>
      </c>
      <c r="H78" s="105" t="s">
        <v>37</v>
      </c>
      <c r="I78" s="127" t="s">
        <v>1007</v>
      </c>
      <c r="J78" s="134" t="s">
        <v>856</v>
      </c>
      <c r="K78" s="166" t="s">
        <v>37</v>
      </c>
      <c r="L78" s="59" t="s">
        <v>869</v>
      </c>
      <c r="M78" s="59" t="s">
        <v>37</v>
      </c>
      <c r="N78" s="166" t="s">
        <v>879</v>
      </c>
      <c r="O78" s="59" t="s">
        <v>37</v>
      </c>
      <c r="P78" s="59" t="s">
        <v>37</v>
      </c>
      <c r="Q78" s="166" t="s">
        <v>1097</v>
      </c>
    </row>
    <row r="79" spans="1:17" ht="114.5" customHeight="1">
      <c r="A79" s="248"/>
      <c r="B79" s="167">
        <v>2022</v>
      </c>
      <c r="C79" s="100">
        <v>245414.74033193992</v>
      </c>
      <c r="D79" s="100">
        <v>0</v>
      </c>
      <c r="E79" s="100">
        <v>245414.74033193992</v>
      </c>
      <c r="F79" s="59">
        <v>50</v>
      </c>
      <c r="G79" s="102">
        <v>4908.294806638798</v>
      </c>
      <c r="H79" s="105" t="s">
        <v>37</v>
      </c>
      <c r="I79" s="127" t="s">
        <v>1007</v>
      </c>
      <c r="J79" s="134" t="s">
        <v>856</v>
      </c>
      <c r="K79" s="166" t="s">
        <v>37</v>
      </c>
      <c r="L79" s="59" t="s">
        <v>869</v>
      </c>
      <c r="M79" s="59" t="s">
        <v>37</v>
      </c>
      <c r="N79" s="166" t="s">
        <v>879</v>
      </c>
      <c r="O79" s="59" t="s">
        <v>37</v>
      </c>
      <c r="P79" s="59" t="s">
        <v>37</v>
      </c>
      <c r="Q79" s="166" t="s">
        <v>1097</v>
      </c>
    </row>
    <row r="80" spans="1:17" ht="111" customHeight="1">
      <c r="A80" s="248"/>
      <c r="B80" s="167" t="s">
        <v>861</v>
      </c>
      <c r="C80" s="100">
        <v>1357232.0361761616</v>
      </c>
      <c r="D80" s="100">
        <v>0</v>
      </c>
      <c r="E80" s="100">
        <v>1357232.0361761616</v>
      </c>
      <c r="F80" s="166">
        <v>180</v>
      </c>
      <c r="G80" s="102">
        <v>7540.1779787564537</v>
      </c>
      <c r="H80" s="105" t="s">
        <v>37</v>
      </c>
      <c r="I80" s="127" t="s">
        <v>1007</v>
      </c>
      <c r="J80" s="134" t="s">
        <v>856</v>
      </c>
      <c r="K80" s="166" t="s">
        <v>37</v>
      </c>
      <c r="L80" s="59" t="s">
        <v>869</v>
      </c>
      <c r="M80" s="59" t="s">
        <v>37</v>
      </c>
      <c r="N80" s="166" t="s">
        <v>879</v>
      </c>
      <c r="O80" s="59" t="s">
        <v>37</v>
      </c>
      <c r="P80" s="59" t="s">
        <v>37</v>
      </c>
      <c r="Q80" s="166" t="s">
        <v>1097</v>
      </c>
    </row>
    <row r="81" spans="1:17" ht="156">
      <c r="A81" s="248" t="s">
        <v>1098</v>
      </c>
      <c r="B81" s="108" t="s">
        <v>855</v>
      </c>
      <c r="C81" s="100">
        <v>5917957</v>
      </c>
      <c r="D81" s="100">
        <v>0</v>
      </c>
      <c r="E81" s="100">
        <v>5917957</v>
      </c>
      <c r="F81" s="53">
        <v>51179</v>
      </c>
      <c r="G81" s="102">
        <v>115.63252505910627</v>
      </c>
      <c r="H81" s="166" t="s">
        <v>1099</v>
      </c>
      <c r="I81" s="127">
        <v>0.11796768553185849</v>
      </c>
      <c r="J81" s="134">
        <v>3.3835265612005543</v>
      </c>
      <c r="K81" s="166" t="s">
        <v>37</v>
      </c>
      <c r="L81" s="59" t="s">
        <v>869</v>
      </c>
      <c r="M81" s="166" t="s">
        <v>37</v>
      </c>
      <c r="N81" s="166" t="s">
        <v>879</v>
      </c>
      <c r="O81" s="166" t="s">
        <v>890</v>
      </c>
      <c r="P81" s="166" t="s">
        <v>1081</v>
      </c>
      <c r="Q81" s="166" t="s">
        <v>1100</v>
      </c>
    </row>
    <row r="82" spans="1:17" ht="156">
      <c r="A82" s="248"/>
      <c r="B82" s="108" t="s">
        <v>860</v>
      </c>
      <c r="C82" s="105">
        <v>28499115.670000002</v>
      </c>
      <c r="D82" s="100">
        <v>0</v>
      </c>
      <c r="E82" s="100">
        <v>28499115.670000002</v>
      </c>
      <c r="F82" s="53">
        <v>41952</v>
      </c>
      <c r="G82" s="102">
        <v>679.32674651983223</v>
      </c>
      <c r="H82" s="166" t="s">
        <v>1099</v>
      </c>
      <c r="I82" s="127">
        <v>1.5236851387644899</v>
      </c>
      <c r="J82" s="134">
        <v>13.558492265845839</v>
      </c>
      <c r="K82" s="166" t="s">
        <v>37</v>
      </c>
      <c r="L82" s="59" t="s">
        <v>869</v>
      </c>
      <c r="M82" s="166" t="s">
        <v>37</v>
      </c>
      <c r="N82" s="166" t="s">
        <v>879</v>
      </c>
      <c r="O82" s="166" t="s">
        <v>890</v>
      </c>
      <c r="P82" s="166" t="s">
        <v>1081</v>
      </c>
      <c r="Q82" s="166" t="s">
        <v>1101</v>
      </c>
    </row>
    <row r="83" spans="1:17" ht="156">
      <c r="A83" s="248"/>
      <c r="B83" s="108">
        <v>2020</v>
      </c>
      <c r="C83" s="100">
        <v>1149896.6826555745</v>
      </c>
      <c r="D83" s="100">
        <v>0</v>
      </c>
      <c r="E83" s="100">
        <v>1149896.6826555745</v>
      </c>
      <c r="F83" s="53">
        <v>10489</v>
      </c>
      <c r="G83" s="102">
        <v>109.6288190156902</v>
      </c>
      <c r="H83" s="166" t="s">
        <v>1099</v>
      </c>
      <c r="I83" s="127">
        <v>3.126279648002226E-2</v>
      </c>
      <c r="J83" s="134">
        <v>0.53917917924584435</v>
      </c>
      <c r="K83" s="166" t="s">
        <v>37</v>
      </c>
      <c r="L83" s="59" t="s">
        <v>869</v>
      </c>
      <c r="M83" s="166" t="s">
        <v>37</v>
      </c>
      <c r="N83" s="166" t="s">
        <v>879</v>
      </c>
      <c r="O83" s="166" t="s">
        <v>1016</v>
      </c>
      <c r="P83" s="166" t="s">
        <v>1081</v>
      </c>
      <c r="Q83" s="166" t="s">
        <v>1102</v>
      </c>
    </row>
    <row r="84" spans="1:17" ht="156">
      <c r="A84" s="248"/>
      <c r="B84" s="108">
        <v>2021</v>
      </c>
      <c r="C84" s="100">
        <v>1192213.7891854388</v>
      </c>
      <c r="D84" s="100">
        <v>0</v>
      </c>
      <c r="E84" s="100">
        <v>1192213.7891854388</v>
      </c>
      <c r="F84" s="53">
        <v>13935</v>
      </c>
      <c r="G84" s="102">
        <v>85.555349062464217</v>
      </c>
      <c r="H84" s="166" t="s">
        <v>1099</v>
      </c>
      <c r="I84" s="127">
        <v>3.0242700075480952E-2</v>
      </c>
      <c r="J84" s="134">
        <v>2.9171595932694792</v>
      </c>
      <c r="K84" s="166" t="s">
        <v>37</v>
      </c>
      <c r="L84" s="59" t="s">
        <v>869</v>
      </c>
      <c r="M84" s="166" t="s">
        <v>37</v>
      </c>
      <c r="N84" s="166" t="s">
        <v>879</v>
      </c>
      <c r="O84" s="166" t="s">
        <v>1016</v>
      </c>
      <c r="P84" s="166" t="s">
        <v>1081</v>
      </c>
      <c r="Q84" s="166" t="s">
        <v>1102</v>
      </c>
    </row>
    <row r="85" spans="1:17" ht="156">
      <c r="A85" s="248"/>
      <c r="B85" s="108">
        <v>2022</v>
      </c>
      <c r="C85" s="100">
        <v>1059110.6379322668</v>
      </c>
      <c r="D85" s="100">
        <v>0</v>
      </c>
      <c r="E85" s="100">
        <v>1059110.6379322668</v>
      </c>
      <c r="F85" s="53">
        <v>12011</v>
      </c>
      <c r="G85" s="102">
        <v>88.178389637188147</v>
      </c>
      <c r="H85" s="166" t="s">
        <v>1099</v>
      </c>
      <c r="I85" s="127">
        <v>2.51216264073157E-2</v>
      </c>
      <c r="J85" s="134">
        <v>3.0554762748545965</v>
      </c>
      <c r="K85" s="166" t="s">
        <v>37</v>
      </c>
      <c r="L85" s="59" t="s">
        <v>869</v>
      </c>
      <c r="M85" s="166" t="s">
        <v>37</v>
      </c>
      <c r="N85" s="166" t="s">
        <v>879</v>
      </c>
      <c r="O85" s="166" t="s">
        <v>1016</v>
      </c>
      <c r="P85" s="166" t="s">
        <v>1081</v>
      </c>
      <c r="Q85" s="166" t="s">
        <v>1102</v>
      </c>
    </row>
    <row r="86" spans="1:17" ht="156">
      <c r="A86" s="248"/>
      <c r="B86" s="108" t="s">
        <v>861</v>
      </c>
      <c r="C86" s="100">
        <v>3401221.1097732801</v>
      </c>
      <c r="D86" s="100">
        <v>0</v>
      </c>
      <c r="E86" s="100">
        <v>3401221.1097732801</v>
      </c>
      <c r="F86" s="53">
        <v>36435</v>
      </c>
      <c r="G86" s="102">
        <v>93.350380397235625</v>
      </c>
      <c r="H86" s="166" t="s">
        <v>1099</v>
      </c>
      <c r="I86" s="127">
        <v>8.6627122962818909E-2</v>
      </c>
      <c r="J86" s="134">
        <v>1.1313275535581917</v>
      </c>
      <c r="K86" s="166" t="s">
        <v>37</v>
      </c>
      <c r="L86" s="59" t="s">
        <v>869</v>
      </c>
      <c r="M86" s="166" t="s">
        <v>37</v>
      </c>
      <c r="N86" s="166" t="s">
        <v>879</v>
      </c>
      <c r="O86" s="166" t="s">
        <v>1016</v>
      </c>
      <c r="P86" s="166" t="s">
        <v>1081</v>
      </c>
      <c r="Q86" s="166" t="s">
        <v>1102</v>
      </c>
    </row>
    <row r="87" spans="1:17" ht="143">
      <c r="A87" s="251" t="s">
        <v>1103</v>
      </c>
      <c r="B87" s="108" t="s">
        <v>855</v>
      </c>
      <c r="C87" s="100" t="s">
        <v>37</v>
      </c>
      <c r="D87" s="100" t="s">
        <v>37</v>
      </c>
      <c r="E87" s="100" t="s">
        <v>37</v>
      </c>
      <c r="F87" s="53" t="s">
        <v>37</v>
      </c>
      <c r="G87" s="102" t="s">
        <v>37</v>
      </c>
      <c r="H87" s="166" t="s">
        <v>1104</v>
      </c>
      <c r="I87" s="127" t="s">
        <v>37</v>
      </c>
      <c r="J87" s="134" t="s">
        <v>37</v>
      </c>
      <c r="K87" s="166" t="s">
        <v>37</v>
      </c>
      <c r="L87" s="59" t="s">
        <v>869</v>
      </c>
      <c r="M87" s="166" t="s">
        <v>37</v>
      </c>
      <c r="N87" s="166" t="s">
        <v>879</v>
      </c>
      <c r="O87" s="166" t="s">
        <v>890</v>
      </c>
      <c r="P87" s="166" t="s">
        <v>1081</v>
      </c>
      <c r="Q87" s="166" t="s">
        <v>1105</v>
      </c>
    </row>
    <row r="88" spans="1:17" ht="143">
      <c r="A88" s="251"/>
      <c r="B88" s="108" t="s">
        <v>860</v>
      </c>
      <c r="C88" s="100" t="s">
        <v>37</v>
      </c>
      <c r="D88" s="100" t="s">
        <v>37</v>
      </c>
      <c r="E88" s="100" t="s">
        <v>37</v>
      </c>
      <c r="F88" s="53" t="s">
        <v>37</v>
      </c>
      <c r="G88" s="102" t="s">
        <v>37</v>
      </c>
      <c r="H88" s="166" t="s">
        <v>1104</v>
      </c>
      <c r="I88" s="127" t="s">
        <v>37</v>
      </c>
      <c r="J88" s="134" t="s">
        <v>37</v>
      </c>
      <c r="K88" s="166" t="s">
        <v>37</v>
      </c>
      <c r="L88" s="59" t="s">
        <v>869</v>
      </c>
      <c r="M88" s="166" t="s">
        <v>37</v>
      </c>
      <c r="N88" s="166" t="s">
        <v>879</v>
      </c>
      <c r="O88" s="166" t="s">
        <v>890</v>
      </c>
      <c r="P88" s="166" t="s">
        <v>1081</v>
      </c>
      <c r="Q88" s="166" t="s">
        <v>1105</v>
      </c>
    </row>
    <row r="89" spans="1:17" ht="143">
      <c r="A89" s="251"/>
      <c r="B89" s="108">
        <v>2020</v>
      </c>
      <c r="C89" s="100">
        <v>11868619.812130585</v>
      </c>
      <c r="D89" s="100">
        <v>0</v>
      </c>
      <c r="E89" s="100">
        <v>11868619.812130585</v>
      </c>
      <c r="F89" s="53">
        <v>33500</v>
      </c>
      <c r="G89" s="102">
        <v>354.28715857106226</v>
      </c>
      <c r="H89" s="166" t="s">
        <v>1104</v>
      </c>
      <c r="I89" s="127">
        <v>2.0153590851502583E-2</v>
      </c>
      <c r="J89" s="134">
        <v>0.83127307017683594</v>
      </c>
      <c r="K89" s="166" t="s">
        <v>37</v>
      </c>
      <c r="L89" s="59" t="s">
        <v>869</v>
      </c>
      <c r="M89" s="166" t="s">
        <v>37</v>
      </c>
      <c r="N89" s="166" t="s">
        <v>879</v>
      </c>
      <c r="O89" s="166" t="s">
        <v>890</v>
      </c>
      <c r="P89" s="166" t="s">
        <v>1081</v>
      </c>
      <c r="Q89" s="166" t="s">
        <v>1050</v>
      </c>
    </row>
    <row r="90" spans="1:17" ht="143">
      <c r="A90" s="251"/>
      <c r="B90" s="108">
        <v>2021</v>
      </c>
      <c r="C90" s="100">
        <v>11970218.036000572</v>
      </c>
      <c r="D90" s="100">
        <v>0</v>
      </c>
      <c r="E90" s="100">
        <v>11970218.036000572</v>
      </c>
      <c r="F90" s="53">
        <v>33500</v>
      </c>
      <c r="G90" s="102">
        <v>357.31994137315138</v>
      </c>
      <c r="H90" s="166" t="s">
        <v>1104</v>
      </c>
      <c r="I90" s="127">
        <v>1.9433644619503584E-2</v>
      </c>
      <c r="J90" s="134">
        <v>1.3587779644439462</v>
      </c>
      <c r="K90" s="166" t="s">
        <v>37</v>
      </c>
      <c r="L90" s="59" t="s">
        <v>869</v>
      </c>
      <c r="M90" s="166" t="s">
        <v>37</v>
      </c>
      <c r="N90" s="166" t="s">
        <v>879</v>
      </c>
      <c r="O90" s="166" t="s">
        <v>890</v>
      </c>
      <c r="P90" s="166" t="s">
        <v>1081</v>
      </c>
      <c r="Q90" s="166" t="s">
        <v>1050</v>
      </c>
    </row>
    <row r="91" spans="1:17" ht="143">
      <c r="A91" s="251"/>
      <c r="B91" s="108">
        <v>2022</v>
      </c>
      <c r="C91" s="100">
        <v>12073245.754337419</v>
      </c>
      <c r="D91" s="100">
        <v>0</v>
      </c>
      <c r="E91" s="100">
        <v>12073245.754337419</v>
      </c>
      <c r="F91" s="53">
        <v>33500</v>
      </c>
      <c r="G91" s="102">
        <v>360.39539565186323</v>
      </c>
      <c r="H91" s="166" t="s">
        <v>1104</v>
      </c>
      <c r="I91" s="127">
        <v>1.8739489794365783E-2</v>
      </c>
      <c r="J91" s="134">
        <v>1.3326497025894413</v>
      </c>
      <c r="K91" s="166" t="s">
        <v>37</v>
      </c>
      <c r="L91" s="59" t="s">
        <v>869</v>
      </c>
      <c r="M91" s="166" t="s">
        <v>37</v>
      </c>
      <c r="N91" s="166" t="s">
        <v>879</v>
      </c>
      <c r="O91" s="166" t="s">
        <v>890</v>
      </c>
      <c r="P91" s="166" t="s">
        <v>1081</v>
      </c>
      <c r="Q91" s="166" t="s">
        <v>1050</v>
      </c>
    </row>
    <row r="92" spans="1:17" ht="143">
      <c r="A92" s="251"/>
      <c r="B92" s="108" t="s">
        <v>861</v>
      </c>
      <c r="C92" s="100">
        <v>35912083.60246858</v>
      </c>
      <c r="D92" s="100">
        <v>0</v>
      </c>
      <c r="E92" s="100">
        <v>35912083.60246858</v>
      </c>
      <c r="F92" s="53">
        <v>100500</v>
      </c>
      <c r="G92" s="102">
        <v>357.33416519869235</v>
      </c>
      <c r="H92" s="166" t="s">
        <v>1104</v>
      </c>
      <c r="I92" s="127">
        <v>5.8326725265371943E-2</v>
      </c>
      <c r="J92" s="134">
        <v>1.1086966480981721</v>
      </c>
      <c r="K92" s="166" t="s">
        <v>37</v>
      </c>
      <c r="L92" s="59" t="s">
        <v>869</v>
      </c>
      <c r="M92" s="166" t="s">
        <v>37</v>
      </c>
      <c r="N92" s="166" t="s">
        <v>879</v>
      </c>
      <c r="O92" s="166" t="s">
        <v>890</v>
      </c>
      <c r="P92" s="166" t="s">
        <v>1081</v>
      </c>
      <c r="Q92" s="166" t="s">
        <v>1050</v>
      </c>
    </row>
    <row r="93" spans="1:17">
      <c r="A93" s="234" t="s">
        <v>1106</v>
      </c>
      <c r="B93" s="167" t="s">
        <v>855</v>
      </c>
      <c r="C93" s="102" t="s">
        <v>37</v>
      </c>
      <c r="D93" s="102" t="s">
        <v>37</v>
      </c>
      <c r="E93" s="102" t="s">
        <v>37</v>
      </c>
      <c r="F93" s="59" t="s">
        <v>37</v>
      </c>
      <c r="G93" s="102" t="s">
        <v>37</v>
      </c>
      <c r="H93" s="105" t="s">
        <v>37</v>
      </c>
      <c r="I93" s="128" t="s">
        <v>37</v>
      </c>
      <c r="J93" s="136" t="s">
        <v>37</v>
      </c>
      <c r="K93" s="105" t="s">
        <v>37</v>
      </c>
      <c r="L93" s="59" t="s">
        <v>37</v>
      </c>
      <c r="M93" s="59" t="s">
        <v>37</v>
      </c>
      <c r="N93" s="59" t="s">
        <v>37</v>
      </c>
      <c r="O93" s="59" t="s">
        <v>37</v>
      </c>
      <c r="P93" s="59" t="s">
        <v>37</v>
      </c>
      <c r="Q93" s="98" t="s">
        <v>943</v>
      </c>
    </row>
    <row r="94" spans="1:17">
      <c r="A94" s="234"/>
      <c r="B94" s="167" t="s">
        <v>860</v>
      </c>
      <c r="C94" s="102" t="s">
        <v>37</v>
      </c>
      <c r="D94" s="102" t="s">
        <v>37</v>
      </c>
      <c r="E94" s="102" t="s">
        <v>37</v>
      </c>
      <c r="F94" s="59" t="s">
        <v>37</v>
      </c>
      <c r="G94" s="102" t="s">
        <v>37</v>
      </c>
      <c r="H94" s="105" t="s">
        <v>37</v>
      </c>
      <c r="I94" s="128" t="s">
        <v>37</v>
      </c>
      <c r="J94" s="136" t="s">
        <v>37</v>
      </c>
      <c r="K94" s="105" t="s">
        <v>37</v>
      </c>
      <c r="L94" s="59" t="s">
        <v>37</v>
      </c>
      <c r="M94" s="59" t="s">
        <v>37</v>
      </c>
      <c r="N94" s="59" t="s">
        <v>37</v>
      </c>
      <c r="O94" s="59" t="s">
        <v>37</v>
      </c>
      <c r="P94" s="59" t="s">
        <v>37</v>
      </c>
      <c r="Q94" s="98" t="s">
        <v>943</v>
      </c>
    </row>
    <row r="95" spans="1:17" ht="26">
      <c r="A95" s="234"/>
      <c r="B95" s="167">
        <v>2020</v>
      </c>
      <c r="C95" s="100" t="s">
        <v>587</v>
      </c>
      <c r="D95" s="100" t="s">
        <v>587</v>
      </c>
      <c r="E95" s="100" t="s">
        <v>587</v>
      </c>
      <c r="F95" s="100" t="s">
        <v>587</v>
      </c>
      <c r="G95" s="100" t="s">
        <v>587</v>
      </c>
      <c r="H95" s="105" t="s">
        <v>587</v>
      </c>
      <c r="I95" s="127" t="s">
        <v>587</v>
      </c>
      <c r="J95" s="134" t="s">
        <v>587</v>
      </c>
      <c r="K95" s="105" t="s">
        <v>587</v>
      </c>
      <c r="L95" s="100" t="s">
        <v>587</v>
      </c>
      <c r="M95" s="100" t="s">
        <v>587</v>
      </c>
      <c r="N95" s="100" t="s">
        <v>587</v>
      </c>
      <c r="O95" s="100" t="s">
        <v>587</v>
      </c>
      <c r="P95" s="100" t="s">
        <v>587</v>
      </c>
      <c r="Q95" s="98" t="s">
        <v>1086</v>
      </c>
    </row>
    <row r="96" spans="1:17" ht="26">
      <c r="A96" s="234"/>
      <c r="B96" s="167">
        <v>2021</v>
      </c>
      <c r="C96" s="100" t="s">
        <v>587</v>
      </c>
      <c r="D96" s="100" t="s">
        <v>587</v>
      </c>
      <c r="E96" s="100" t="s">
        <v>587</v>
      </c>
      <c r="F96" s="100" t="s">
        <v>587</v>
      </c>
      <c r="G96" s="100" t="s">
        <v>587</v>
      </c>
      <c r="H96" s="105" t="s">
        <v>587</v>
      </c>
      <c r="I96" s="127" t="s">
        <v>587</v>
      </c>
      <c r="J96" s="134" t="s">
        <v>587</v>
      </c>
      <c r="K96" s="105" t="s">
        <v>587</v>
      </c>
      <c r="L96" s="100" t="s">
        <v>587</v>
      </c>
      <c r="M96" s="100" t="s">
        <v>587</v>
      </c>
      <c r="N96" s="100" t="s">
        <v>587</v>
      </c>
      <c r="O96" s="100" t="s">
        <v>587</v>
      </c>
      <c r="P96" s="100" t="s">
        <v>587</v>
      </c>
      <c r="Q96" s="98" t="s">
        <v>1086</v>
      </c>
    </row>
    <row r="97" spans="1:17" ht="26">
      <c r="A97" s="234"/>
      <c r="B97" s="167">
        <v>2022</v>
      </c>
      <c r="C97" s="100" t="s">
        <v>587</v>
      </c>
      <c r="D97" s="100" t="s">
        <v>587</v>
      </c>
      <c r="E97" s="100" t="s">
        <v>587</v>
      </c>
      <c r="F97" s="100" t="s">
        <v>587</v>
      </c>
      <c r="G97" s="100" t="s">
        <v>587</v>
      </c>
      <c r="H97" s="105" t="s">
        <v>587</v>
      </c>
      <c r="I97" s="127" t="s">
        <v>587</v>
      </c>
      <c r="J97" s="134" t="s">
        <v>587</v>
      </c>
      <c r="K97" s="105" t="s">
        <v>587</v>
      </c>
      <c r="L97" s="100" t="s">
        <v>587</v>
      </c>
      <c r="M97" s="100" t="s">
        <v>587</v>
      </c>
      <c r="N97" s="100" t="s">
        <v>587</v>
      </c>
      <c r="O97" s="100" t="s">
        <v>587</v>
      </c>
      <c r="P97" s="100" t="s">
        <v>587</v>
      </c>
      <c r="Q97" s="98" t="s">
        <v>1086</v>
      </c>
    </row>
    <row r="98" spans="1:17" ht="26">
      <c r="A98" s="234"/>
      <c r="B98" s="167" t="s">
        <v>861</v>
      </c>
      <c r="C98" s="100" t="s">
        <v>587</v>
      </c>
      <c r="D98" s="100" t="s">
        <v>587</v>
      </c>
      <c r="E98" s="100" t="s">
        <v>587</v>
      </c>
      <c r="F98" s="100" t="s">
        <v>587</v>
      </c>
      <c r="G98" s="100" t="s">
        <v>587</v>
      </c>
      <c r="H98" s="105" t="s">
        <v>587</v>
      </c>
      <c r="I98" s="127" t="s">
        <v>587</v>
      </c>
      <c r="J98" s="134" t="s">
        <v>587</v>
      </c>
      <c r="K98" s="105" t="s">
        <v>587</v>
      </c>
      <c r="L98" s="100" t="s">
        <v>587</v>
      </c>
      <c r="M98" s="100" t="s">
        <v>587</v>
      </c>
      <c r="N98" s="100" t="s">
        <v>587</v>
      </c>
      <c r="O98" s="100" t="s">
        <v>587</v>
      </c>
      <c r="P98" s="100" t="s">
        <v>587</v>
      </c>
      <c r="Q98" s="98" t="s">
        <v>1086</v>
      </c>
    </row>
    <row r="99" spans="1:17" ht="65">
      <c r="A99" s="248" t="s">
        <v>1107</v>
      </c>
      <c r="B99" s="108" t="s">
        <v>855</v>
      </c>
      <c r="C99" s="102">
        <v>0</v>
      </c>
      <c r="D99" s="100">
        <v>0</v>
      </c>
      <c r="E99" s="100">
        <v>0</v>
      </c>
      <c r="F99" s="53">
        <v>7352</v>
      </c>
      <c r="G99" s="102">
        <v>0</v>
      </c>
      <c r="H99" s="166" t="s">
        <v>1108</v>
      </c>
      <c r="I99" s="127" t="s">
        <v>895</v>
      </c>
      <c r="J99" s="134" t="s">
        <v>896</v>
      </c>
      <c r="K99" s="166" t="s">
        <v>37</v>
      </c>
      <c r="L99" s="59" t="s">
        <v>857</v>
      </c>
      <c r="M99" s="166" t="s">
        <v>858</v>
      </c>
      <c r="N99" s="166" t="s">
        <v>37</v>
      </c>
      <c r="O99" s="166" t="s">
        <v>890</v>
      </c>
      <c r="P99" s="59" t="s">
        <v>1049</v>
      </c>
      <c r="Q99" s="166" t="s">
        <v>1050</v>
      </c>
    </row>
    <row r="100" spans="1:17" ht="65">
      <c r="A100" s="248"/>
      <c r="B100" s="108" t="s">
        <v>860</v>
      </c>
      <c r="C100" s="106">
        <v>0</v>
      </c>
      <c r="D100" s="100">
        <v>0</v>
      </c>
      <c r="E100" s="100">
        <v>0</v>
      </c>
      <c r="F100" s="53">
        <v>7352</v>
      </c>
      <c r="G100" s="102">
        <v>0</v>
      </c>
      <c r="H100" s="166" t="s">
        <v>1108</v>
      </c>
      <c r="I100" s="127" t="s">
        <v>895</v>
      </c>
      <c r="J100" s="134" t="s">
        <v>896</v>
      </c>
      <c r="K100" s="166" t="s">
        <v>37</v>
      </c>
      <c r="L100" s="59" t="s">
        <v>857</v>
      </c>
      <c r="M100" s="166" t="s">
        <v>858</v>
      </c>
      <c r="N100" s="166" t="s">
        <v>37</v>
      </c>
      <c r="O100" s="166" t="s">
        <v>890</v>
      </c>
      <c r="P100" s="59" t="s">
        <v>1049</v>
      </c>
      <c r="Q100" s="166" t="s">
        <v>1050</v>
      </c>
    </row>
    <row r="101" spans="1:17" ht="65">
      <c r="A101" s="248"/>
      <c r="B101" s="108">
        <v>2020</v>
      </c>
      <c r="C101" s="102">
        <v>1200000</v>
      </c>
      <c r="D101" s="100">
        <v>0</v>
      </c>
      <c r="E101" s="100">
        <v>1200000</v>
      </c>
      <c r="F101" s="53">
        <v>7352</v>
      </c>
      <c r="G101" s="102">
        <v>163.22089227421111</v>
      </c>
      <c r="H101" s="166" t="s">
        <v>1108</v>
      </c>
      <c r="I101" s="127" t="s">
        <v>895</v>
      </c>
      <c r="J101" s="134" t="s">
        <v>896</v>
      </c>
      <c r="K101" s="166" t="s">
        <v>37</v>
      </c>
      <c r="L101" s="59" t="s">
        <v>857</v>
      </c>
      <c r="M101" s="166" t="s">
        <v>858</v>
      </c>
      <c r="N101" s="166" t="s">
        <v>37</v>
      </c>
      <c r="O101" s="166" t="s">
        <v>890</v>
      </c>
      <c r="P101" s="59" t="s">
        <v>1049</v>
      </c>
      <c r="Q101" s="166" t="s">
        <v>1050</v>
      </c>
    </row>
    <row r="102" spans="1:17" ht="65">
      <c r="A102" s="248"/>
      <c r="B102" s="108">
        <v>2021</v>
      </c>
      <c r="C102" s="102">
        <v>1012000</v>
      </c>
      <c r="D102" s="100">
        <v>0</v>
      </c>
      <c r="E102" s="100">
        <v>1012000</v>
      </c>
      <c r="F102" s="53">
        <v>7352</v>
      </c>
      <c r="G102" s="102">
        <v>137.64961915125136</v>
      </c>
      <c r="H102" s="166" t="s">
        <v>1108</v>
      </c>
      <c r="I102" s="127" t="s">
        <v>895</v>
      </c>
      <c r="J102" s="134" t="s">
        <v>896</v>
      </c>
      <c r="K102" s="166" t="s">
        <v>37</v>
      </c>
      <c r="L102" s="59" t="s">
        <v>857</v>
      </c>
      <c r="M102" s="166" t="s">
        <v>858</v>
      </c>
      <c r="N102" s="166" t="s">
        <v>37</v>
      </c>
      <c r="O102" s="166" t="s">
        <v>890</v>
      </c>
      <c r="P102" s="59" t="s">
        <v>1049</v>
      </c>
      <c r="Q102" s="166" t="s">
        <v>1050</v>
      </c>
    </row>
    <row r="103" spans="1:17" ht="65">
      <c r="A103" s="248"/>
      <c r="B103" s="108">
        <v>2022</v>
      </c>
      <c r="C103" s="102">
        <v>1039000</v>
      </c>
      <c r="D103" s="100">
        <v>0</v>
      </c>
      <c r="E103" s="100">
        <v>1039000</v>
      </c>
      <c r="F103" s="53">
        <v>7352</v>
      </c>
      <c r="G103" s="102">
        <v>141.32208922742112</v>
      </c>
      <c r="H103" s="166" t="s">
        <v>1108</v>
      </c>
      <c r="I103" s="127" t="s">
        <v>895</v>
      </c>
      <c r="J103" s="134" t="s">
        <v>896</v>
      </c>
      <c r="K103" s="166" t="s">
        <v>37</v>
      </c>
      <c r="L103" s="59" t="s">
        <v>857</v>
      </c>
      <c r="M103" s="166" t="s">
        <v>858</v>
      </c>
      <c r="N103" s="166" t="s">
        <v>37</v>
      </c>
      <c r="O103" s="166" t="s">
        <v>890</v>
      </c>
      <c r="P103" s="59" t="s">
        <v>1049</v>
      </c>
      <c r="Q103" s="166" t="s">
        <v>1050</v>
      </c>
    </row>
    <row r="104" spans="1:17" ht="65">
      <c r="A104" s="248"/>
      <c r="B104" s="108" t="s">
        <v>861</v>
      </c>
      <c r="C104" s="102">
        <v>3251000</v>
      </c>
      <c r="D104" s="100">
        <v>0</v>
      </c>
      <c r="E104" s="102">
        <v>3251000</v>
      </c>
      <c r="F104" s="53">
        <v>22056</v>
      </c>
      <c r="G104" s="102">
        <v>147.39753355096119</v>
      </c>
      <c r="H104" s="166" t="s">
        <v>1108</v>
      </c>
      <c r="I104" s="127" t="s">
        <v>895</v>
      </c>
      <c r="J104" s="134" t="s">
        <v>896</v>
      </c>
      <c r="K104" s="166" t="s">
        <v>37</v>
      </c>
      <c r="L104" s="59" t="s">
        <v>857</v>
      </c>
      <c r="M104" s="166" t="s">
        <v>858</v>
      </c>
      <c r="N104" s="166" t="s">
        <v>37</v>
      </c>
      <c r="O104" s="166" t="s">
        <v>890</v>
      </c>
      <c r="P104" s="59" t="s">
        <v>1049</v>
      </c>
      <c r="Q104" s="166" t="s">
        <v>1050</v>
      </c>
    </row>
    <row r="105" spans="1:17">
      <c r="A105" s="234" t="s">
        <v>1109</v>
      </c>
      <c r="B105" s="108" t="s">
        <v>855</v>
      </c>
      <c r="C105" s="106" t="s">
        <v>37</v>
      </c>
      <c r="D105" s="106" t="s">
        <v>37</v>
      </c>
      <c r="E105" s="106" t="s">
        <v>37</v>
      </c>
      <c r="F105" s="53" t="s">
        <v>37</v>
      </c>
      <c r="G105" s="106" t="s">
        <v>37</v>
      </c>
      <c r="H105" s="166" t="s">
        <v>37</v>
      </c>
      <c r="I105" s="129" t="s">
        <v>37</v>
      </c>
      <c r="J105" s="135" t="s">
        <v>37</v>
      </c>
      <c r="K105" s="166" t="s">
        <v>37</v>
      </c>
      <c r="L105" s="166" t="s">
        <v>37</v>
      </c>
      <c r="M105" s="166" t="s">
        <v>37</v>
      </c>
      <c r="N105" s="166" t="s">
        <v>37</v>
      </c>
      <c r="O105" s="166" t="s">
        <v>37</v>
      </c>
      <c r="P105" s="166" t="s">
        <v>37</v>
      </c>
      <c r="Q105" s="166" t="s">
        <v>1110</v>
      </c>
    </row>
    <row r="106" spans="1:17">
      <c r="A106" s="234"/>
      <c r="B106" s="108" t="s">
        <v>860</v>
      </c>
      <c r="C106" s="106" t="s">
        <v>37</v>
      </c>
      <c r="D106" s="106" t="s">
        <v>37</v>
      </c>
      <c r="E106" s="106" t="s">
        <v>37</v>
      </c>
      <c r="F106" s="53" t="s">
        <v>37</v>
      </c>
      <c r="G106" s="106" t="s">
        <v>37</v>
      </c>
      <c r="H106" s="166" t="s">
        <v>37</v>
      </c>
      <c r="I106" s="129" t="s">
        <v>37</v>
      </c>
      <c r="J106" s="135" t="s">
        <v>37</v>
      </c>
      <c r="K106" s="166" t="s">
        <v>37</v>
      </c>
      <c r="L106" s="166" t="s">
        <v>37</v>
      </c>
      <c r="M106" s="166" t="s">
        <v>37</v>
      </c>
      <c r="N106" s="166" t="s">
        <v>37</v>
      </c>
      <c r="O106" s="166" t="s">
        <v>37</v>
      </c>
      <c r="P106" s="166" t="s">
        <v>37</v>
      </c>
      <c r="Q106" s="166" t="s">
        <v>1110</v>
      </c>
    </row>
    <row r="107" spans="1:17">
      <c r="A107" s="234"/>
      <c r="B107" s="108">
        <v>2020</v>
      </c>
      <c r="C107" s="106" t="s">
        <v>37</v>
      </c>
      <c r="D107" s="106" t="s">
        <v>37</v>
      </c>
      <c r="E107" s="106" t="s">
        <v>37</v>
      </c>
      <c r="F107" s="53" t="s">
        <v>37</v>
      </c>
      <c r="G107" s="106" t="s">
        <v>37</v>
      </c>
      <c r="H107" s="166" t="s">
        <v>37</v>
      </c>
      <c r="I107" s="129" t="s">
        <v>37</v>
      </c>
      <c r="J107" s="135" t="s">
        <v>37</v>
      </c>
      <c r="K107" s="166" t="s">
        <v>37</v>
      </c>
      <c r="L107" s="166" t="s">
        <v>37</v>
      </c>
      <c r="M107" s="166" t="s">
        <v>37</v>
      </c>
      <c r="N107" s="166" t="s">
        <v>37</v>
      </c>
      <c r="O107" s="166" t="s">
        <v>37</v>
      </c>
      <c r="P107" s="166" t="s">
        <v>37</v>
      </c>
      <c r="Q107" s="166" t="s">
        <v>1110</v>
      </c>
    </row>
    <row r="108" spans="1:17">
      <c r="A108" s="234"/>
      <c r="B108" s="108">
        <v>2021</v>
      </c>
      <c r="C108" s="106" t="s">
        <v>37</v>
      </c>
      <c r="D108" s="106" t="s">
        <v>37</v>
      </c>
      <c r="E108" s="106" t="s">
        <v>37</v>
      </c>
      <c r="F108" s="53" t="s">
        <v>37</v>
      </c>
      <c r="G108" s="106" t="s">
        <v>37</v>
      </c>
      <c r="H108" s="166" t="s">
        <v>37</v>
      </c>
      <c r="I108" s="129" t="s">
        <v>37</v>
      </c>
      <c r="J108" s="135" t="s">
        <v>37</v>
      </c>
      <c r="K108" s="166" t="s">
        <v>37</v>
      </c>
      <c r="L108" s="166" t="s">
        <v>37</v>
      </c>
      <c r="M108" s="166" t="s">
        <v>37</v>
      </c>
      <c r="N108" s="166" t="s">
        <v>37</v>
      </c>
      <c r="O108" s="166" t="s">
        <v>37</v>
      </c>
      <c r="P108" s="166" t="s">
        <v>37</v>
      </c>
      <c r="Q108" s="166" t="s">
        <v>1110</v>
      </c>
    </row>
    <row r="109" spans="1:17">
      <c r="A109" s="234"/>
      <c r="B109" s="108">
        <v>2022</v>
      </c>
      <c r="C109" s="106" t="s">
        <v>37</v>
      </c>
      <c r="D109" s="106" t="s">
        <v>37</v>
      </c>
      <c r="E109" s="106" t="s">
        <v>37</v>
      </c>
      <c r="F109" s="53" t="s">
        <v>37</v>
      </c>
      <c r="G109" s="106" t="s">
        <v>37</v>
      </c>
      <c r="H109" s="166" t="s">
        <v>37</v>
      </c>
      <c r="I109" s="129" t="s">
        <v>37</v>
      </c>
      <c r="J109" s="135" t="s">
        <v>37</v>
      </c>
      <c r="K109" s="166" t="s">
        <v>37</v>
      </c>
      <c r="L109" s="166" t="s">
        <v>37</v>
      </c>
      <c r="M109" s="166" t="s">
        <v>37</v>
      </c>
      <c r="N109" s="166" t="s">
        <v>37</v>
      </c>
      <c r="O109" s="166" t="s">
        <v>37</v>
      </c>
      <c r="P109" s="166" t="s">
        <v>37</v>
      </c>
      <c r="Q109" s="166" t="s">
        <v>1110</v>
      </c>
    </row>
    <row r="110" spans="1:17" ht="26">
      <c r="A110" s="234"/>
      <c r="B110" s="108" t="s">
        <v>861</v>
      </c>
      <c r="C110" s="106" t="s">
        <v>37</v>
      </c>
      <c r="D110" s="106" t="s">
        <v>37</v>
      </c>
      <c r="E110" s="106" t="s">
        <v>37</v>
      </c>
      <c r="F110" s="53" t="s">
        <v>37</v>
      </c>
      <c r="G110" s="106" t="s">
        <v>37</v>
      </c>
      <c r="H110" s="166" t="s">
        <v>37</v>
      </c>
      <c r="I110" s="129" t="s">
        <v>37</v>
      </c>
      <c r="J110" s="135" t="s">
        <v>37</v>
      </c>
      <c r="K110" s="166" t="s">
        <v>37</v>
      </c>
      <c r="L110" s="166" t="s">
        <v>37</v>
      </c>
      <c r="M110" s="166" t="s">
        <v>37</v>
      </c>
      <c r="N110" s="166" t="s">
        <v>37</v>
      </c>
      <c r="O110" s="166" t="s">
        <v>37</v>
      </c>
      <c r="P110" s="166" t="s">
        <v>37</v>
      </c>
      <c r="Q110" s="166" t="s">
        <v>1110</v>
      </c>
    </row>
    <row r="111" spans="1:17" ht="65">
      <c r="A111" s="248" t="s">
        <v>1111</v>
      </c>
      <c r="B111" s="108" t="s">
        <v>855</v>
      </c>
      <c r="C111" s="100">
        <v>2159394</v>
      </c>
      <c r="D111" s="100">
        <v>0</v>
      </c>
      <c r="E111" s="100">
        <v>2159394</v>
      </c>
      <c r="F111" s="53">
        <v>18271</v>
      </c>
      <c r="G111" s="102">
        <v>118.18696294674621</v>
      </c>
      <c r="H111" s="166" t="s">
        <v>37</v>
      </c>
      <c r="I111" s="127" t="s">
        <v>895</v>
      </c>
      <c r="J111" s="134" t="s">
        <v>896</v>
      </c>
      <c r="K111" s="166" t="s">
        <v>37</v>
      </c>
      <c r="L111" s="59" t="s">
        <v>857</v>
      </c>
      <c r="M111" s="166" t="s">
        <v>858</v>
      </c>
      <c r="N111" s="166" t="s">
        <v>37</v>
      </c>
      <c r="O111" s="166" t="s">
        <v>890</v>
      </c>
      <c r="P111" s="59" t="s">
        <v>1012</v>
      </c>
      <c r="Q111" s="166" t="s">
        <v>1112</v>
      </c>
    </row>
    <row r="112" spans="1:17" ht="65">
      <c r="A112" s="248"/>
      <c r="B112" s="108" t="s">
        <v>860</v>
      </c>
      <c r="C112" s="100">
        <v>1879409</v>
      </c>
      <c r="D112" s="100">
        <v>0</v>
      </c>
      <c r="E112" s="100">
        <v>1879409</v>
      </c>
      <c r="F112" s="53">
        <v>15902</v>
      </c>
      <c r="G112" s="102">
        <v>118.18695761539429</v>
      </c>
      <c r="H112" s="166" t="s">
        <v>37</v>
      </c>
      <c r="I112" s="127" t="s">
        <v>895</v>
      </c>
      <c r="J112" s="134" t="s">
        <v>896</v>
      </c>
      <c r="K112" s="166" t="s">
        <v>37</v>
      </c>
      <c r="L112" s="59" t="s">
        <v>857</v>
      </c>
      <c r="M112" s="166" t="s">
        <v>858</v>
      </c>
      <c r="N112" s="166" t="s">
        <v>37</v>
      </c>
      <c r="O112" s="166" t="s">
        <v>890</v>
      </c>
      <c r="P112" s="59" t="s">
        <v>1012</v>
      </c>
      <c r="Q112" s="166" t="s">
        <v>1112</v>
      </c>
    </row>
    <row r="113" spans="1:17" ht="65">
      <c r="A113" s="248"/>
      <c r="B113" s="108">
        <v>2020</v>
      </c>
      <c r="C113" s="100">
        <v>287988</v>
      </c>
      <c r="D113" s="100">
        <v>0</v>
      </c>
      <c r="E113" s="100">
        <v>287988</v>
      </c>
      <c r="F113" s="53">
        <v>2369</v>
      </c>
      <c r="G113" s="102">
        <v>121.56521739130434</v>
      </c>
      <c r="H113" s="166" t="s">
        <v>37</v>
      </c>
      <c r="I113" s="127" t="s">
        <v>895</v>
      </c>
      <c r="J113" s="134" t="s">
        <v>896</v>
      </c>
      <c r="K113" s="166" t="s">
        <v>37</v>
      </c>
      <c r="L113" s="59" t="s">
        <v>857</v>
      </c>
      <c r="M113" s="166" t="s">
        <v>858</v>
      </c>
      <c r="N113" s="166" t="s">
        <v>37</v>
      </c>
      <c r="O113" s="166" t="s">
        <v>890</v>
      </c>
      <c r="P113" s="59" t="s">
        <v>1012</v>
      </c>
      <c r="Q113" s="166" t="s">
        <v>1112</v>
      </c>
    </row>
    <row r="114" spans="1:17" ht="26">
      <c r="A114" s="248"/>
      <c r="B114" s="108">
        <v>2021</v>
      </c>
      <c r="C114" s="59" t="s">
        <v>37</v>
      </c>
      <c r="D114" s="59" t="s">
        <v>37</v>
      </c>
      <c r="E114" s="59" t="s">
        <v>37</v>
      </c>
      <c r="F114" s="53" t="s">
        <v>37</v>
      </c>
      <c r="G114" s="59" t="s">
        <v>37</v>
      </c>
      <c r="H114" s="166" t="s">
        <v>37</v>
      </c>
      <c r="I114" s="129" t="s">
        <v>37</v>
      </c>
      <c r="J114" s="135" t="s">
        <v>37</v>
      </c>
      <c r="K114" s="166" t="s">
        <v>37</v>
      </c>
      <c r="L114" s="59" t="s">
        <v>37</v>
      </c>
      <c r="M114" s="166" t="s">
        <v>858</v>
      </c>
      <c r="N114" s="166" t="s">
        <v>37</v>
      </c>
      <c r="O114" s="166" t="s">
        <v>37</v>
      </c>
      <c r="P114" s="59" t="s">
        <v>37</v>
      </c>
      <c r="Q114" s="166" t="s">
        <v>1113</v>
      </c>
    </row>
    <row r="115" spans="1:17" ht="26">
      <c r="A115" s="248"/>
      <c r="B115" s="108">
        <v>2022</v>
      </c>
      <c r="C115" s="59" t="s">
        <v>37</v>
      </c>
      <c r="D115" s="59" t="s">
        <v>37</v>
      </c>
      <c r="E115" s="59" t="s">
        <v>37</v>
      </c>
      <c r="F115" s="53" t="s">
        <v>37</v>
      </c>
      <c r="G115" s="59" t="s">
        <v>37</v>
      </c>
      <c r="H115" s="166" t="s">
        <v>37</v>
      </c>
      <c r="I115" s="129" t="s">
        <v>37</v>
      </c>
      <c r="J115" s="135" t="s">
        <v>37</v>
      </c>
      <c r="K115" s="166" t="s">
        <v>37</v>
      </c>
      <c r="L115" s="59" t="s">
        <v>37</v>
      </c>
      <c r="M115" s="166" t="s">
        <v>858</v>
      </c>
      <c r="N115" s="166" t="s">
        <v>37</v>
      </c>
      <c r="O115" s="166" t="s">
        <v>37</v>
      </c>
      <c r="P115" s="59" t="s">
        <v>37</v>
      </c>
      <c r="Q115" s="166" t="s">
        <v>1113</v>
      </c>
    </row>
    <row r="116" spans="1:17" ht="65">
      <c r="A116" s="248"/>
      <c r="B116" s="108" t="s">
        <v>861</v>
      </c>
      <c r="C116" s="100">
        <v>287988</v>
      </c>
      <c r="D116" s="100">
        <v>0</v>
      </c>
      <c r="E116" s="100">
        <v>287988</v>
      </c>
      <c r="F116" s="53">
        <v>2369</v>
      </c>
      <c r="G116" s="102">
        <v>121.56521739130434</v>
      </c>
      <c r="H116" s="166" t="s">
        <v>37</v>
      </c>
      <c r="I116" s="127" t="s">
        <v>895</v>
      </c>
      <c r="J116" s="134" t="s">
        <v>896</v>
      </c>
      <c r="K116" s="166" t="s">
        <v>37</v>
      </c>
      <c r="L116" s="59" t="s">
        <v>857</v>
      </c>
      <c r="M116" s="166" t="s">
        <v>858</v>
      </c>
      <c r="N116" s="166" t="s">
        <v>37</v>
      </c>
      <c r="O116" s="166" t="s">
        <v>890</v>
      </c>
      <c r="P116" s="59" t="s">
        <v>1012</v>
      </c>
      <c r="Q116" s="166" t="s">
        <v>1112</v>
      </c>
    </row>
    <row r="117" spans="1:17" ht="131" customHeight="1">
      <c r="A117" s="248" t="s">
        <v>1114</v>
      </c>
      <c r="B117" s="108" t="s">
        <v>855</v>
      </c>
      <c r="C117" s="102" t="s">
        <v>37</v>
      </c>
      <c r="D117" s="102" t="s">
        <v>37</v>
      </c>
      <c r="E117" s="102" t="s">
        <v>37</v>
      </c>
      <c r="F117" s="53">
        <v>7500</v>
      </c>
      <c r="G117" s="102" t="s">
        <v>37</v>
      </c>
      <c r="H117" s="166" t="s">
        <v>1115</v>
      </c>
      <c r="I117" s="127" t="s">
        <v>1007</v>
      </c>
      <c r="J117" s="134" t="s">
        <v>856</v>
      </c>
      <c r="K117" s="166" t="s">
        <v>37</v>
      </c>
      <c r="L117" s="59" t="s">
        <v>869</v>
      </c>
      <c r="M117" s="166" t="s">
        <v>37</v>
      </c>
      <c r="N117" s="166" t="s">
        <v>37</v>
      </c>
      <c r="O117" s="166" t="s">
        <v>37</v>
      </c>
      <c r="P117" s="59" t="s">
        <v>37</v>
      </c>
      <c r="Q117" s="166" t="s">
        <v>1116</v>
      </c>
    </row>
    <row r="118" spans="1:17" ht="131" customHeight="1">
      <c r="A118" s="248"/>
      <c r="B118" s="108" t="s">
        <v>860</v>
      </c>
      <c r="C118" s="102" t="s">
        <v>37</v>
      </c>
      <c r="D118" s="102" t="s">
        <v>37</v>
      </c>
      <c r="E118" s="102" t="s">
        <v>37</v>
      </c>
      <c r="F118" s="53">
        <v>17109</v>
      </c>
      <c r="G118" s="102" t="s">
        <v>37</v>
      </c>
      <c r="H118" s="166" t="s">
        <v>1115</v>
      </c>
      <c r="I118" s="127" t="s">
        <v>1007</v>
      </c>
      <c r="J118" s="134" t="s">
        <v>856</v>
      </c>
      <c r="K118" s="166" t="s">
        <v>37</v>
      </c>
      <c r="L118" s="59" t="s">
        <v>869</v>
      </c>
      <c r="M118" s="166" t="s">
        <v>37</v>
      </c>
      <c r="N118" s="166" t="s">
        <v>37</v>
      </c>
      <c r="O118" s="166" t="s">
        <v>37</v>
      </c>
      <c r="P118" s="59" t="s">
        <v>37</v>
      </c>
      <c r="Q118" s="166" t="s">
        <v>1116</v>
      </c>
    </row>
    <row r="119" spans="1:17" ht="131" customHeight="1">
      <c r="A119" s="248"/>
      <c r="B119" s="108">
        <v>2020</v>
      </c>
      <c r="C119" s="102" t="s">
        <v>37</v>
      </c>
      <c r="D119" s="102" t="s">
        <v>37</v>
      </c>
      <c r="E119" s="102" t="s">
        <v>37</v>
      </c>
      <c r="F119" s="53">
        <v>15000</v>
      </c>
      <c r="G119" s="102" t="s">
        <v>37</v>
      </c>
      <c r="H119" s="166" t="s">
        <v>1115</v>
      </c>
      <c r="I119" s="127" t="s">
        <v>1007</v>
      </c>
      <c r="J119" s="134" t="s">
        <v>856</v>
      </c>
      <c r="K119" s="166" t="s">
        <v>37</v>
      </c>
      <c r="L119" s="59" t="s">
        <v>869</v>
      </c>
      <c r="M119" s="166" t="s">
        <v>37</v>
      </c>
      <c r="N119" s="166" t="s">
        <v>37</v>
      </c>
      <c r="O119" s="166" t="s">
        <v>37</v>
      </c>
      <c r="P119" s="59" t="s">
        <v>37</v>
      </c>
      <c r="Q119" s="166" t="s">
        <v>1116</v>
      </c>
    </row>
    <row r="120" spans="1:17" ht="131" customHeight="1">
      <c r="A120" s="248"/>
      <c r="B120" s="108">
        <v>2021</v>
      </c>
      <c r="C120" s="102" t="s">
        <v>37</v>
      </c>
      <c r="D120" s="102" t="s">
        <v>37</v>
      </c>
      <c r="E120" s="102" t="s">
        <v>37</v>
      </c>
      <c r="F120" s="53">
        <v>15000</v>
      </c>
      <c r="G120" s="102" t="s">
        <v>37</v>
      </c>
      <c r="H120" s="166" t="s">
        <v>1115</v>
      </c>
      <c r="I120" s="127" t="s">
        <v>1007</v>
      </c>
      <c r="J120" s="134" t="s">
        <v>856</v>
      </c>
      <c r="K120" s="166" t="s">
        <v>37</v>
      </c>
      <c r="L120" s="59" t="s">
        <v>869</v>
      </c>
      <c r="M120" s="166" t="s">
        <v>37</v>
      </c>
      <c r="N120" s="166" t="s">
        <v>37</v>
      </c>
      <c r="O120" s="166" t="s">
        <v>37</v>
      </c>
      <c r="P120" s="59" t="s">
        <v>37</v>
      </c>
      <c r="Q120" s="166" t="s">
        <v>1116</v>
      </c>
    </row>
    <row r="121" spans="1:17" ht="131" customHeight="1">
      <c r="A121" s="248"/>
      <c r="B121" s="108">
        <v>2022</v>
      </c>
      <c r="C121" s="102" t="s">
        <v>37</v>
      </c>
      <c r="D121" s="102" t="s">
        <v>37</v>
      </c>
      <c r="E121" s="102" t="s">
        <v>37</v>
      </c>
      <c r="F121" s="53">
        <v>15000</v>
      </c>
      <c r="G121" s="102" t="s">
        <v>37</v>
      </c>
      <c r="H121" s="166" t="s">
        <v>1115</v>
      </c>
      <c r="I121" s="127" t="s">
        <v>1007</v>
      </c>
      <c r="J121" s="134" t="s">
        <v>856</v>
      </c>
      <c r="K121" s="166" t="s">
        <v>37</v>
      </c>
      <c r="L121" s="59" t="s">
        <v>869</v>
      </c>
      <c r="M121" s="166" t="s">
        <v>37</v>
      </c>
      <c r="N121" s="166" t="s">
        <v>37</v>
      </c>
      <c r="O121" s="166" t="s">
        <v>37</v>
      </c>
      <c r="P121" s="59" t="s">
        <v>37</v>
      </c>
      <c r="Q121" s="166" t="s">
        <v>1116</v>
      </c>
    </row>
    <row r="122" spans="1:17" ht="131" customHeight="1">
      <c r="A122" s="248"/>
      <c r="B122" s="108" t="s">
        <v>861</v>
      </c>
      <c r="C122" s="102" t="s">
        <v>37</v>
      </c>
      <c r="D122" s="102" t="s">
        <v>37</v>
      </c>
      <c r="E122" s="102" t="s">
        <v>37</v>
      </c>
      <c r="F122" s="53">
        <v>45000</v>
      </c>
      <c r="G122" s="102" t="s">
        <v>37</v>
      </c>
      <c r="H122" s="166" t="s">
        <v>1115</v>
      </c>
      <c r="I122" s="127" t="s">
        <v>1007</v>
      </c>
      <c r="J122" s="134" t="s">
        <v>856</v>
      </c>
      <c r="K122" s="166" t="s">
        <v>37</v>
      </c>
      <c r="L122" s="59" t="s">
        <v>869</v>
      </c>
      <c r="M122" s="166" t="s">
        <v>37</v>
      </c>
      <c r="N122" s="166" t="s">
        <v>37</v>
      </c>
      <c r="O122" s="166" t="s">
        <v>37</v>
      </c>
      <c r="P122" s="59" t="s">
        <v>37</v>
      </c>
      <c r="Q122" s="166" t="s">
        <v>1116</v>
      </c>
    </row>
    <row r="123" spans="1:17" ht="65">
      <c r="A123" s="255" t="s">
        <v>1117</v>
      </c>
      <c r="B123" s="108" t="s">
        <v>855</v>
      </c>
      <c r="C123" s="102">
        <v>18015009</v>
      </c>
      <c r="D123" s="102">
        <v>0</v>
      </c>
      <c r="E123" s="102">
        <v>18015009</v>
      </c>
      <c r="F123" s="53">
        <v>5500</v>
      </c>
      <c r="G123" s="111">
        <v>3275.4561818181819</v>
      </c>
      <c r="H123" s="166" t="s">
        <v>1118</v>
      </c>
      <c r="I123" s="127" t="s">
        <v>895</v>
      </c>
      <c r="J123" s="134" t="s">
        <v>896</v>
      </c>
      <c r="K123" s="166" t="s">
        <v>1080</v>
      </c>
      <c r="L123" s="59" t="s">
        <v>857</v>
      </c>
      <c r="M123" s="166" t="s">
        <v>858</v>
      </c>
      <c r="N123" s="166" t="s">
        <v>37</v>
      </c>
      <c r="O123" s="166" t="s">
        <v>890</v>
      </c>
      <c r="P123" s="166" t="s">
        <v>1119</v>
      </c>
      <c r="Q123" s="166" t="s">
        <v>1120</v>
      </c>
    </row>
    <row r="124" spans="1:17" ht="65">
      <c r="A124" s="255"/>
      <c r="B124" s="108" t="s">
        <v>860</v>
      </c>
      <c r="C124" s="102">
        <v>19214171</v>
      </c>
      <c r="D124" s="102">
        <v>0</v>
      </c>
      <c r="E124" s="102">
        <v>19214171</v>
      </c>
      <c r="F124" s="53">
        <v>5591</v>
      </c>
      <c r="G124" s="111">
        <v>3436.6251117868001</v>
      </c>
      <c r="H124" s="166" t="s">
        <v>1118</v>
      </c>
      <c r="I124" s="127" t="s">
        <v>895</v>
      </c>
      <c r="J124" s="134" t="s">
        <v>896</v>
      </c>
      <c r="K124" s="166" t="s">
        <v>1080</v>
      </c>
      <c r="L124" s="59" t="s">
        <v>857</v>
      </c>
      <c r="M124" s="166" t="s">
        <v>858</v>
      </c>
      <c r="N124" s="166" t="s">
        <v>37</v>
      </c>
      <c r="O124" s="166" t="s">
        <v>890</v>
      </c>
      <c r="P124" s="166" t="s">
        <v>1119</v>
      </c>
      <c r="Q124" s="166" t="s">
        <v>1120</v>
      </c>
    </row>
    <row r="125" spans="1:17" ht="65">
      <c r="A125" s="255"/>
      <c r="B125" s="108">
        <v>2020</v>
      </c>
      <c r="C125" s="102">
        <v>18943038</v>
      </c>
      <c r="D125" s="102">
        <v>0</v>
      </c>
      <c r="E125" s="102">
        <v>18943038</v>
      </c>
      <c r="F125" s="53">
        <v>5500</v>
      </c>
      <c r="G125" s="111">
        <v>3444.1887272727272</v>
      </c>
      <c r="H125" s="166" t="s">
        <v>1118</v>
      </c>
      <c r="I125" s="127" t="s">
        <v>895</v>
      </c>
      <c r="J125" s="134" t="s">
        <v>896</v>
      </c>
      <c r="K125" s="166" t="s">
        <v>1080</v>
      </c>
      <c r="L125" s="59" t="s">
        <v>857</v>
      </c>
      <c r="M125" s="166" t="s">
        <v>858</v>
      </c>
      <c r="N125" s="166" t="s">
        <v>37</v>
      </c>
      <c r="O125" s="166" t="s">
        <v>890</v>
      </c>
      <c r="P125" s="166" t="s">
        <v>1119</v>
      </c>
      <c r="Q125" s="166" t="s">
        <v>1120</v>
      </c>
    </row>
    <row r="126" spans="1:17" ht="65">
      <c r="A126" s="255"/>
      <c r="B126" s="108">
        <v>2021</v>
      </c>
      <c r="C126" s="102">
        <v>19259712</v>
      </c>
      <c r="D126" s="102">
        <v>0</v>
      </c>
      <c r="E126" s="102">
        <v>19259712</v>
      </c>
      <c r="F126" s="53">
        <v>5500</v>
      </c>
      <c r="G126" s="111">
        <v>3501.7658181818183</v>
      </c>
      <c r="H126" s="166" t="s">
        <v>1118</v>
      </c>
      <c r="I126" s="127" t="s">
        <v>895</v>
      </c>
      <c r="J126" s="134" t="s">
        <v>896</v>
      </c>
      <c r="K126" s="166" t="s">
        <v>1080</v>
      </c>
      <c r="L126" s="59" t="s">
        <v>857</v>
      </c>
      <c r="M126" s="166" t="s">
        <v>858</v>
      </c>
      <c r="N126" s="166" t="s">
        <v>37</v>
      </c>
      <c r="O126" s="166" t="s">
        <v>890</v>
      </c>
      <c r="P126" s="166" t="s">
        <v>1119</v>
      </c>
      <c r="Q126" s="166" t="s">
        <v>1120</v>
      </c>
    </row>
    <row r="127" spans="1:17" ht="65">
      <c r="A127" s="255"/>
      <c r="B127" s="108">
        <v>2022</v>
      </c>
      <c r="C127" s="102">
        <v>20473074</v>
      </c>
      <c r="D127" s="102">
        <v>0</v>
      </c>
      <c r="E127" s="102">
        <v>20473074</v>
      </c>
      <c r="F127" s="53">
        <v>5500</v>
      </c>
      <c r="G127" s="111">
        <v>3722.3770909090908</v>
      </c>
      <c r="H127" s="166" t="s">
        <v>1118</v>
      </c>
      <c r="I127" s="127" t="s">
        <v>895</v>
      </c>
      <c r="J127" s="134" t="s">
        <v>896</v>
      </c>
      <c r="K127" s="166" t="s">
        <v>1080</v>
      </c>
      <c r="L127" s="59" t="s">
        <v>857</v>
      </c>
      <c r="M127" s="166" t="s">
        <v>858</v>
      </c>
      <c r="N127" s="166" t="s">
        <v>37</v>
      </c>
      <c r="O127" s="166" t="s">
        <v>890</v>
      </c>
      <c r="P127" s="166" t="s">
        <v>1119</v>
      </c>
      <c r="Q127" s="166" t="s">
        <v>1120</v>
      </c>
    </row>
    <row r="128" spans="1:17" ht="65">
      <c r="A128" s="255"/>
      <c r="B128" s="108" t="s">
        <v>861</v>
      </c>
      <c r="C128" s="102">
        <v>58675824</v>
      </c>
      <c r="D128" s="102">
        <v>0</v>
      </c>
      <c r="E128" s="102">
        <v>58675824</v>
      </c>
      <c r="F128" s="53">
        <v>16500</v>
      </c>
      <c r="G128" s="111">
        <v>3556.1105454545454</v>
      </c>
      <c r="H128" s="166" t="s">
        <v>1118</v>
      </c>
      <c r="I128" s="127" t="s">
        <v>895</v>
      </c>
      <c r="J128" s="134" t="s">
        <v>896</v>
      </c>
      <c r="K128" s="166" t="s">
        <v>1080</v>
      </c>
      <c r="L128" s="59" t="s">
        <v>857</v>
      </c>
      <c r="M128" s="166" t="s">
        <v>858</v>
      </c>
      <c r="N128" s="166" t="s">
        <v>37</v>
      </c>
      <c r="O128" s="166" t="s">
        <v>890</v>
      </c>
      <c r="P128" s="166" t="s">
        <v>1119</v>
      </c>
      <c r="Q128" s="166" t="s">
        <v>1120</v>
      </c>
    </row>
    <row r="129" spans="1:17">
      <c r="A129" s="251" t="s">
        <v>1121</v>
      </c>
      <c r="B129" s="108" t="s">
        <v>855</v>
      </c>
      <c r="C129" s="102" t="s">
        <v>37</v>
      </c>
      <c r="D129" s="102" t="s">
        <v>37</v>
      </c>
      <c r="E129" s="102" t="s">
        <v>37</v>
      </c>
      <c r="F129" s="59" t="s">
        <v>37</v>
      </c>
      <c r="G129" s="102" t="s">
        <v>37</v>
      </c>
      <c r="H129" s="166" t="s">
        <v>37</v>
      </c>
      <c r="I129" s="127" t="s">
        <v>37</v>
      </c>
      <c r="J129" s="134" t="s">
        <v>37</v>
      </c>
      <c r="K129" s="166" t="s">
        <v>37</v>
      </c>
      <c r="L129" s="59" t="s">
        <v>37</v>
      </c>
      <c r="M129" s="166" t="s">
        <v>37</v>
      </c>
      <c r="N129" s="166" t="s">
        <v>37</v>
      </c>
      <c r="O129" s="166" t="s">
        <v>37</v>
      </c>
      <c r="P129" s="59" t="s">
        <v>37</v>
      </c>
      <c r="Q129" s="98" t="s">
        <v>939</v>
      </c>
    </row>
    <row r="130" spans="1:17">
      <c r="A130" s="251"/>
      <c r="B130" s="108" t="s">
        <v>860</v>
      </c>
      <c r="C130" s="102" t="s">
        <v>37</v>
      </c>
      <c r="D130" s="102" t="s">
        <v>37</v>
      </c>
      <c r="E130" s="102" t="s">
        <v>37</v>
      </c>
      <c r="F130" s="59" t="s">
        <v>37</v>
      </c>
      <c r="G130" s="102" t="s">
        <v>37</v>
      </c>
      <c r="H130" s="166" t="s">
        <v>37</v>
      </c>
      <c r="I130" s="127" t="s">
        <v>37</v>
      </c>
      <c r="J130" s="134" t="s">
        <v>37</v>
      </c>
      <c r="K130" s="166" t="s">
        <v>37</v>
      </c>
      <c r="L130" s="59" t="s">
        <v>37</v>
      </c>
      <c r="M130" s="166" t="s">
        <v>37</v>
      </c>
      <c r="N130" s="166" t="s">
        <v>37</v>
      </c>
      <c r="O130" s="166" t="s">
        <v>37</v>
      </c>
      <c r="P130" s="59" t="s">
        <v>37</v>
      </c>
      <c r="Q130" s="98" t="s">
        <v>939</v>
      </c>
    </row>
    <row r="131" spans="1:17" ht="156">
      <c r="A131" s="251"/>
      <c r="B131" s="108">
        <v>2020</v>
      </c>
      <c r="C131" s="102" t="s">
        <v>37</v>
      </c>
      <c r="D131" s="102" t="s">
        <v>37</v>
      </c>
      <c r="E131" s="102" t="s">
        <v>37</v>
      </c>
      <c r="F131" s="59" t="s">
        <v>37</v>
      </c>
      <c r="G131" s="102" t="s">
        <v>37</v>
      </c>
      <c r="H131" s="166" t="s">
        <v>37</v>
      </c>
      <c r="I131" s="127" t="s">
        <v>1122</v>
      </c>
      <c r="J131" s="134" t="s">
        <v>1123</v>
      </c>
      <c r="K131" s="166" t="s">
        <v>37</v>
      </c>
      <c r="L131" s="59" t="s">
        <v>869</v>
      </c>
      <c r="M131" s="166" t="s">
        <v>37</v>
      </c>
      <c r="N131" s="166" t="s">
        <v>37</v>
      </c>
      <c r="O131" s="166" t="s">
        <v>37</v>
      </c>
      <c r="P131" s="59" t="s">
        <v>37</v>
      </c>
      <c r="Q131" s="166" t="s">
        <v>1124</v>
      </c>
    </row>
    <row r="132" spans="1:17" ht="156">
      <c r="A132" s="251"/>
      <c r="B132" s="108">
        <v>2021</v>
      </c>
      <c r="C132" s="102" t="s">
        <v>37</v>
      </c>
      <c r="D132" s="102" t="s">
        <v>37</v>
      </c>
      <c r="E132" s="102" t="s">
        <v>37</v>
      </c>
      <c r="F132" s="59" t="s">
        <v>37</v>
      </c>
      <c r="G132" s="102" t="s">
        <v>37</v>
      </c>
      <c r="H132" s="166" t="s">
        <v>37</v>
      </c>
      <c r="I132" s="127" t="s">
        <v>1122</v>
      </c>
      <c r="J132" s="134" t="s">
        <v>1123</v>
      </c>
      <c r="K132" s="166" t="s">
        <v>37</v>
      </c>
      <c r="L132" s="59" t="s">
        <v>869</v>
      </c>
      <c r="M132" s="166" t="s">
        <v>37</v>
      </c>
      <c r="N132" s="166" t="s">
        <v>37</v>
      </c>
      <c r="O132" s="166" t="s">
        <v>37</v>
      </c>
      <c r="P132" s="59" t="s">
        <v>37</v>
      </c>
      <c r="Q132" s="166" t="s">
        <v>1124</v>
      </c>
    </row>
    <row r="133" spans="1:17" ht="156">
      <c r="A133" s="251"/>
      <c r="B133" s="108">
        <v>2022</v>
      </c>
      <c r="C133" s="102" t="s">
        <v>37</v>
      </c>
      <c r="D133" s="102" t="s">
        <v>37</v>
      </c>
      <c r="E133" s="102" t="s">
        <v>37</v>
      </c>
      <c r="F133" s="59" t="s">
        <v>37</v>
      </c>
      <c r="G133" s="102" t="s">
        <v>37</v>
      </c>
      <c r="H133" s="166" t="s">
        <v>37</v>
      </c>
      <c r="I133" s="127" t="s">
        <v>1122</v>
      </c>
      <c r="J133" s="134" t="s">
        <v>1123</v>
      </c>
      <c r="K133" s="166" t="s">
        <v>37</v>
      </c>
      <c r="L133" s="59" t="s">
        <v>869</v>
      </c>
      <c r="M133" s="166" t="s">
        <v>37</v>
      </c>
      <c r="N133" s="166" t="s">
        <v>37</v>
      </c>
      <c r="O133" s="166" t="s">
        <v>37</v>
      </c>
      <c r="P133" s="59" t="s">
        <v>37</v>
      </c>
      <c r="Q133" s="166" t="s">
        <v>1124</v>
      </c>
    </row>
    <row r="134" spans="1:17" ht="156">
      <c r="A134" s="251"/>
      <c r="B134" s="108" t="s">
        <v>861</v>
      </c>
      <c r="C134" s="102" t="s">
        <v>37</v>
      </c>
      <c r="D134" s="102" t="s">
        <v>37</v>
      </c>
      <c r="E134" s="102" t="s">
        <v>37</v>
      </c>
      <c r="F134" s="59" t="s">
        <v>37</v>
      </c>
      <c r="G134" s="102" t="s">
        <v>37</v>
      </c>
      <c r="H134" s="166" t="s">
        <v>37</v>
      </c>
      <c r="I134" s="127" t="s">
        <v>1122</v>
      </c>
      <c r="J134" s="134" t="s">
        <v>1123</v>
      </c>
      <c r="K134" s="166" t="s">
        <v>37</v>
      </c>
      <c r="L134" s="59" t="s">
        <v>869</v>
      </c>
      <c r="M134" s="166" t="s">
        <v>37</v>
      </c>
      <c r="N134" s="166" t="s">
        <v>37</v>
      </c>
      <c r="O134" s="166" t="s">
        <v>37</v>
      </c>
      <c r="P134" s="196" t="s">
        <v>37</v>
      </c>
      <c r="Q134" s="166" t="s">
        <v>1124</v>
      </c>
    </row>
    <row r="135" spans="1:17" ht="65">
      <c r="A135" s="252" t="s">
        <v>1125</v>
      </c>
      <c r="B135" s="108" t="s">
        <v>855</v>
      </c>
      <c r="C135" s="112">
        <v>400000</v>
      </c>
      <c r="D135" s="112">
        <v>0</v>
      </c>
      <c r="E135" s="112">
        <v>400000</v>
      </c>
      <c r="F135" s="59">
        <v>400</v>
      </c>
      <c r="G135" s="102">
        <v>1000</v>
      </c>
      <c r="H135" s="166" t="s">
        <v>1010</v>
      </c>
      <c r="I135" s="127" t="s">
        <v>1010</v>
      </c>
      <c r="J135" s="134" t="s">
        <v>1010</v>
      </c>
      <c r="K135" s="166" t="s">
        <v>1010</v>
      </c>
      <c r="L135" s="113" t="s">
        <v>869</v>
      </c>
      <c r="M135" s="166" t="s">
        <v>37</v>
      </c>
      <c r="N135" s="166" t="s">
        <v>879</v>
      </c>
      <c r="O135" s="166" t="s">
        <v>1016</v>
      </c>
      <c r="P135" s="166" t="s">
        <v>1126</v>
      </c>
      <c r="Q135" s="197" t="s">
        <v>1127</v>
      </c>
    </row>
    <row r="136" spans="1:17" ht="26">
      <c r="A136" s="253"/>
      <c r="B136" s="108" t="s">
        <v>860</v>
      </c>
      <c r="C136" s="198">
        <v>252992.27</v>
      </c>
      <c r="D136" s="112">
        <v>0</v>
      </c>
      <c r="E136" s="112">
        <v>252992.27</v>
      </c>
      <c r="F136" s="59">
        <v>449</v>
      </c>
      <c r="G136" s="102">
        <v>563.45717149220491</v>
      </c>
      <c r="H136" s="166" t="s">
        <v>1010</v>
      </c>
      <c r="I136" s="127" t="s">
        <v>1010</v>
      </c>
      <c r="J136" s="134" t="s">
        <v>1010</v>
      </c>
      <c r="K136" s="166" t="s">
        <v>1010</v>
      </c>
      <c r="L136" s="113" t="s">
        <v>869</v>
      </c>
      <c r="M136" s="166" t="s">
        <v>37</v>
      </c>
      <c r="N136" s="166" t="s">
        <v>879</v>
      </c>
      <c r="O136" s="166" t="s">
        <v>1016</v>
      </c>
      <c r="P136" s="166" t="s">
        <v>1126</v>
      </c>
      <c r="Q136" s="166" t="s">
        <v>1128</v>
      </c>
    </row>
    <row r="137" spans="1:17" ht="39">
      <c r="A137" s="253"/>
      <c r="B137" s="108">
        <v>2020</v>
      </c>
      <c r="C137" s="102">
        <v>157859.94067266316</v>
      </c>
      <c r="D137" s="112">
        <v>0</v>
      </c>
      <c r="E137" s="112">
        <v>157859.94067266316</v>
      </c>
      <c r="F137" s="59">
        <v>200</v>
      </c>
      <c r="G137" s="102">
        <v>789.29970336331576</v>
      </c>
      <c r="H137" s="166" t="s">
        <v>1010</v>
      </c>
      <c r="I137" s="127" t="s">
        <v>1010</v>
      </c>
      <c r="J137" s="134" t="s">
        <v>1010</v>
      </c>
      <c r="K137" s="166" t="s">
        <v>1010</v>
      </c>
      <c r="L137" s="113" t="s">
        <v>869</v>
      </c>
      <c r="M137" s="166" t="s">
        <v>37</v>
      </c>
      <c r="N137" s="166" t="s">
        <v>879</v>
      </c>
      <c r="O137" s="166" t="s">
        <v>1016</v>
      </c>
      <c r="P137" s="166" t="s">
        <v>1126</v>
      </c>
      <c r="Q137" s="166" t="s">
        <v>1129</v>
      </c>
    </row>
    <row r="138" spans="1:17" ht="39">
      <c r="A138" s="253"/>
      <c r="B138" s="108">
        <v>2021</v>
      </c>
      <c r="C138" s="102">
        <v>162261.62782366126</v>
      </c>
      <c r="D138" s="112">
        <v>0</v>
      </c>
      <c r="E138" s="112">
        <v>162261.62782366126</v>
      </c>
      <c r="F138" s="59">
        <v>200</v>
      </c>
      <c r="G138" s="102">
        <v>811.30813911830626</v>
      </c>
      <c r="H138" s="166" t="s">
        <v>1010</v>
      </c>
      <c r="I138" s="127" t="s">
        <v>1010</v>
      </c>
      <c r="J138" s="134" t="s">
        <v>1010</v>
      </c>
      <c r="K138" s="166" t="s">
        <v>1010</v>
      </c>
      <c r="L138" s="113" t="s">
        <v>869</v>
      </c>
      <c r="M138" s="166" t="s">
        <v>37</v>
      </c>
      <c r="N138" s="166" t="s">
        <v>879</v>
      </c>
      <c r="O138" s="166" t="s">
        <v>1016</v>
      </c>
      <c r="P138" s="166" t="s">
        <v>1126</v>
      </c>
      <c r="Q138" s="166" t="s">
        <v>1129</v>
      </c>
    </row>
    <row r="139" spans="1:17" ht="52">
      <c r="A139" s="253"/>
      <c r="B139" s="108">
        <v>2022</v>
      </c>
      <c r="C139" s="102" t="s">
        <v>587</v>
      </c>
      <c r="D139" s="102" t="s">
        <v>587</v>
      </c>
      <c r="E139" s="102" t="s">
        <v>587</v>
      </c>
      <c r="F139" s="102" t="s">
        <v>587</v>
      </c>
      <c r="G139" s="102" t="s">
        <v>587</v>
      </c>
      <c r="H139" s="166" t="s">
        <v>1010</v>
      </c>
      <c r="I139" s="127" t="s">
        <v>1010</v>
      </c>
      <c r="J139" s="134" t="s">
        <v>1010</v>
      </c>
      <c r="K139" s="166" t="s">
        <v>1010</v>
      </c>
      <c r="L139" s="113" t="s">
        <v>869</v>
      </c>
      <c r="M139" s="166" t="s">
        <v>37</v>
      </c>
      <c r="N139" s="166" t="s">
        <v>879</v>
      </c>
      <c r="O139" s="166" t="s">
        <v>1016</v>
      </c>
      <c r="P139" s="166" t="s">
        <v>1126</v>
      </c>
      <c r="Q139" s="166" t="s">
        <v>1130</v>
      </c>
    </row>
    <row r="140" spans="1:17" ht="26">
      <c r="A140" s="254"/>
      <c r="B140" s="108" t="s">
        <v>861</v>
      </c>
      <c r="C140" s="100">
        <v>320121.56849632441</v>
      </c>
      <c r="D140" s="112">
        <v>0</v>
      </c>
      <c r="E140" s="112">
        <v>320121.56849632441</v>
      </c>
      <c r="F140" s="59">
        <v>400</v>
      </c>
      <c r="G140" s="102">
        <v>800.30392124081106</v>
      </c>
      <c r="H140" s="166" t="s">
        <v>1010</v>
      </c>
      <c r="I140" s="127" t="s">
        <v>1010</v>
      </c>
      <c r="J140" s="134" t="s">
        <v>1010</v>
      </c>
      <c r="K140" s="166" t="s">
        <v>1010</v>
      </c>
      <c r="L140" s="113" t="s">
        <v>869</v>
      </c>
      <c r="M140" s="166" t="s">
        <v>37</v>
      </c>
      <c r="N140" s="166" t="s">
        <v>879</v>
      </c>
      <c r="O140" s="166" t="s">
        <v>1016</v>
      </c>
      <c r="P140" s="166" t="s">
        <v>1126</v>
      </c>
      <c r="Q140" s="166" t="s">
        <v>1128</v>
      </c>
    </row>
    <row r="141" spans="1:17"/>
    <row r="142" spans="1:17"/>
    <row r="143" spans="1:17"/>
  </sheetData>
  <autoFilter ref="A2:Q140" xr:uid="{00000000-0009-0000-0000-00001B000000}"/>
  <mergeCells count="23">
    <mergeCell ref="A135:A140"/>
    <mergeCell ref="A51:A56"/>
    <mergeCell ref="A15:A20"/>
    <mergeCell ref="A75:A80"/>
    <mergeCell ref="A57:A62"/>
    <mergeCell ref="A69:A74"/>
    <mergeCell ref="A129:A134"/>
    <mergeCell ref="A81:A86"/>
    <mergeCell ref="A123:A128"/>
    <mergeCell ref="A33:A38"/>
    <mergeCell ref="A39:A44"/>
    <mergeCell ref="A45:A50"/>
    <mergeCell ref="A63:A68"/>
    <mergeCell ref="A87:A92"/>
    <mergeCell ref="A99:A104"/>
    <mergeCell ref="A105:A110"/>
    <mergeCell ref="A111:A116"/>
    <mergeCell ref="A117:A122"/>
    <mergeCell ref="A93:A98"/>
    <mergeCell ref="A3:A8"/>
    <mergeCell ref="A9:A14"/>
    <mergeCell ref="A21:A26"/>
    <mergeCell ref="A27:A32"/>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10" manualBreakCount="10">
    <brk id="14" max="17" man="1"/>
    <brk id="26" max="17" man="1"/>
    <brk id="32" max="17" man="1"/>
    <brk id="56" max="17" man="1"/>
    <brk id="62" max="17" man="1"/>
    <brk id="67" max="17" man="1"/>
    <brk id="72" max="17" man="1"/>
    <brk id="80" max="17" man="1"/>
    <brk id="110" max="17" man="1"/>
    <brk id="128" max="17"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7">
    <pageSetUpPr fitToPage="1"/>
  </sheetPr>
  <dimension ref="A1:U149"/>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1131</v>
      </c>
      <c r="B1" s="28"/>
      <c r="C1" s="28"/>
      <c r="D1" s="28"/>
      <c r="E1" s="28"/>
      <c r="F1" s="28"/>
      <c r="G1" s="28"/>
      <c r="H1" s="28"/>
      <c r="I1" s="28"/>
      <c r="J1" s="28"/>
      <c r="K1" s="28"/>
      <c r="L1" s="28"/>
      <c r="M1" s="28"/>
      <c r="N1" s="28"/>
      <c r="O1" s="28"/>
      <c r="P1" s="28"/>
      <c r="Q1" s="28"/>
    </row>
    <row r="2" spans="1:17" ht="101">
      <c r="A2" s="159"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7" ht="151" customHeight="1">
      <c r="A3" s="241" t="s">
        <v>1132</v>
      </c>
      <c r="B3" s="167" t="s">
        <v>855</v>
      </c>
      <c r="C3" s="112" t="s">
        <v>37</v>
      </c>
      <c r="D3" s="112" t="s">
        <v>37</v>
      </c>
      <c r="E3" s="112" t="s">
        <v>37</v>
      </c>
      <c r="F3" s="113" t="s">
        <v>37</v>
      </c>
      <c r="G3" s="112" t="s">
        <v>37</v>
      </c>
      <c r="H3" s="98" t="s">
        <v>1133</v>
      </c>
      <c r="I3" s="130" t="s">
        <v>1007</v>
      </c>
      <c r="J3" s="137" t="s">
        <v>856</v>
      </c>
      <c r="K3" s="98" t="s">
        <v>37</v>
      </c>
      <c r="L3" s="113" t="s">
        <v>857</v>
      </c>
      <c r="M3" s="113" t="s">
        <v>858</v>
      </c>
      <c r="N3" s="113" t="s">
        <v>37</v>
      </c>
      <c r="O3" s="113" t="s">
        <v>37</v>
      </c>
      <c r="P3" s="113" t="s">
        <v>37</v>
      </c>
      <c r="Q3" s="98" t="s">
        <v>1134</v>
      </c>
    </row>
    <row r="4" spans="1:17" ht="151" customHeight="1">
      <c r="A4" s="241"/>
      <c r="B4" s="167" t="s">
        <v>860</v>
      </c>
      <c r="C4" s="112" t="s">
        <v>37</v>
      </c>
      <c r="D4" s="112" t="s">
        <v>37</v>
      </c>
      <c r="E4" s="112" t="s">
        <v>37</v>
      </c>
      <c r="F4" s="113" t="s">
        <v>37</v>
      </c>
      <c r="G4" s="112" t="s">
        <v>37</v>
      </c>
      <c r="H4" s="98" t="s">
        <v>1133</v>
      </c>
      <c r="I4" s="130" t="s">
        <v>1007</v>
      </c>
      <c r="J4" s="137" t="s">
        <v>856</v>
      </c>
      <c r="K4" s="98" t="s">
        <v>37</v>
      </c>
      <c r="L4" s="113" t="s">
        <v>857</v>
      </c>
      <c r="M4" s="113" t="s">
        <v>858</v>
      </c>
      <c r="N4" s="113" t="s">
        <v>37</v>
      </c>
      <c r="O4" s="113" t="s">
        <v>37</v>
      </c>
      <c r="P4" s="113" t="s">
        <v>37</v>
      </c>
      <c r="Q4" s="98" t="s">
        <v>1134</v>
      </c>
    </row>
    <row r="5" spans="1:17" ht="151" customHeight="1">
      <c r="A5" s="241"/>
      <c r="B5" s="167">
        <v>2020</v>
      </c>
      <c r="C5" s="112" t="s">
        <v>37</v>
      </c>
      <c r="D5" s="112" t="s">
        <v>37</v>
      </c>
      <c r="E5" s="112" t="s">
        <v>37</v>
      </c>
      <c r="F5" s="113" t="s">
        <v>37</v>
      </c>
      <c r="G5" s="112" t="s">
        <v>37</v>
      </c>
      <c r="H5" s="98" t="s">
        <v>1133</v>
      </c>
      <c r="I5" s="130" t="s">
        <v>1007</v>
      </c>
      <c r="J5" s="137" t="s">
        <v>856</v>
      </c>
      <c r="K5" s="98" t="s">
        <v>37</v>
      </c>
      <c r="L5" s="113" t="s">
        <v>857</v>
      </c>
      <c r="M5" s="113" t="s">
        <v>858</v>
      </c>
      <c r="N5" s="113" t="s">
        <v>37</v>
      </c>
      <c r="O5" s="113" t="s">
        <v>37</v>
      </c>
      <c r="P5" s="113" t="s">
        <v>37</v>
      </c>
      <c r="Q5" s="98" t="s">
        <v>1134</v>
      </c>
    </row>
    <row r="6" spans="1:17" ht="151" customHeight="1">
      <c r="A6" s="241"/>
      <c r="B6" s="167">
        <v>2021</v>
      </c>
      <c r="C6" s="112" t="s">
        <v>37</v>
      </c>
      <c r="D6" s="112" t="s">
        <v>37</v>
      </c>
      <c r="E6" s="112" t="s">
        <v>37</v>
      </c>
      <c r="F6" s="113" t="s">
        <v>37</v>
      </c>
      <c r="G6" s="112" t="s">
        <v>37</v>
      </c>
      <c r="H6" s="98" t="s">
        <v>1133</v>
      </c>
      <c r="I6" s="130" t="s">
        <v>1007</v>
      </c>
      <c r="J6" s="137" t="s">
        <v>856</v>
      </c>
      <c r="K6" s="98" t="s">
        <v>37</v>
      </c>
      <c r="L6" s="113" t="s">
        <v>857</v>
      </c>
      <c r="M6" s="113" t="s">
        <v>858</v>
      </c>
      <c r="N6" s="113" t="s">
        <v>37</v>
      </c>
      <c r="O6" s="113" t="s">
        <v>37</v>
      </c>
      <c r="P6" s="113" t="s">
        <v>37</v>
      </c>
      <c r="Q6" s="98" t="s">
        <v>1134</v>
      </c>
    </row>
    <row r="7" spans="1:17" ht="151" customHeight="1">
      <c r="A7" s="241"/>
      <c r="B7" s="167">
        <v>2022</v>
      </c>
      <c r="C7" s="112" t="s">
        <v>37</v>
      </c>
      <c r="D7" s="112" t="s">
        <v>37</v>
      </c>
      <c r="E7" s="112" t="s">
        <v>37</v>
      </c>
      <c r="F7" s="113" t="s">
        <v>37</v>
      </c>
      <c r="G7" s="112" t="s">
        <v>37</v>
      </c>
      <c r="H7" s="98" t="s">
        <v>1133</v>
      </c>
      <c r="I7" s="130" t="s">
        <v>1007</v>
      </c>
      <c r="J7" s="137" t="s">
        <v>856</v>
      </c>
      <c r="K7" s="98" t="s">
        <v>37</v>
      </c>
      <c r="L7" s="113" t="s">
        <v>857</v>
      </c>
      <c r="M7" s="113" t="s">
        <v>858</v>
      </c>
      <c r="N7" s="113" t="s">
        <v>37</v>
      </c>
      <c r="O7" s="113" t="s">
        <v>37</v>
      </c>
      <c r="P7" s="113" t="s">
        <v>37</v>
      </c>
      <c r="Q7" s="98" t="s">
        <v>1134</v>
      </c>
    </row>
    <row r="8" spans="1:17" ht="151" customHeight="1">
      <c r="A8" s="241"/>
      <c r="B8" s="167" t="s">
        <v>861</v>
      </c>
      <c r="C8" s="112" t="s">
        <v>37</v>
      </c>
      <c r="D8" s="112" t="s">
        <v>37</v>
      </c>
      <c r="E8" s="112" t="s">
        <v>37</v>
      </c>
      <c r="F8" s="113" t="s">
        <v>37</v>
      </c>
      <c r="G8" s="112" t="s">
        <v>37</v>
      </c>
      <c r="H8" s="98" t="s">
        <v>1133</v>
      </c>
      <c r="I8" s="130" t="s">
        <v>1007</v>
      </c>
      <c r="J8" s="137" t="s">
        <v>856</v>
      </c>
      <c r="K8" s="98" t="s">
        <v>37</v>
      </c>
      <c r="L8" s="113" t="s">
        <v>857</v>
      </c>
      <c r="M8" s="113" t="s">
        <v>858</v>
      </c>
      <c r="N8" s="113" t="s">
        <v>37</v>
      </c>
      <c r="O8" s="113" t="s">
        <v>37</v>
      </c>
      <c r="P8" s="113" t="s">
        <v>37</v>
      </c>
      <c r="Q8" s="98" t="s">
        <v>1134</v>
      </c>
    </row>
    <row r="9" spans="1:17" ht="65">
      <c r="A9" s="241" t="s">
        <v>1135</v>
      </c>
      <c r="B9" s="167" t="s">
        <v>855</v>
      </c>
      <c r="C9" s="112">
        <v>11378914.428808717</v>
      </c>
      <c r="D9" s="112">
        <v>0</v>
      </c>
      <c r="E9" s="112">
        <v>11378914.428808717</v>
      </c>
      <c r="F9" s="110">
        <v>9827</v>
      </c>
      <c r="G9" s="112">
        <v>1157.9235197729436</v>
      </c>
      <c r="H9" s="98" t="s">
        <v>1133</v>
      </c>
      <c r="I9" s="130" t="s">
        <v>895</v>
      </c>
      <c r="J9" s="137" t="s">
        <v>896</v>
      </c>
      <c r="K9" s="98" t="s">
        <v>37</v>
      </c>
      <c r="L9" s="113" t="s">
        <v>857</v>
      </c>
      <c r="M9" s="113" t="s">
        <v>858</v>
      </c>
      <c r="N9" s="113" t="s">
        <v>37</v>
      </c>
      <c r="O9" s="113" t="s">
        <v>1136</v>
      </c>
      <c r="P9" s="98" t="s">
        <v>1137</v>
      </c>
      <c r="Q9" s="166" t="s">
        <v>1138</v>
      </c>
    </row>
    <row r="10" spans="1:17" ht="65">
      <c r="A10" s="241"/>
      <c r="B10" s="167" t="s">
        <v>860</v>
      </c>
      <c r="C10" s="112">
        <v>5944377.2799999584</v>
      </c>
      <c r="D10" s="112">
        <v>0</v>
      </c>
      <c r="E10" s="112">
        <v>5944377.2799999584</v>
      </c>
      <c r="F10" s="110">
        <v>9827</v>
      </c>
      <c r="G10" s="112">
        <v>604.90254197618378</v>
      </c>
      <c r="H10" s="98" t="s">
        <v>1133</v>
      </c>
      <c r="I10" s="130" t="s">
        <v>895</v>
      </c>
      <c r="J10" s="137" t="s">
        <v>896</v>
      </c>
      <c r="K10" s="98" t="s">
        <v>37</v>
      </c>
      <c r="L10" s="113" t="s">
        <v>857</v>
      </c>
      <c r="M10" s="113" t="s">
        <v>858</v>
      </c>
      <c r="N10" s="113" t="s">
        <v>37</v>
      </c>
      <c r="O10" s="113" t="s">
        <v>1136</v>
      </c>
      <c r="P10" s="98" t="s">
        <v>1137</v>
      </c>
      <c r="Q10" s="166" t="s">
        <v>1138</v>
      </c>
    </row>
    <row r="11" spans="1:17" ht="65">
      <c r="A11" s="241"/>
      <c r="B11" s="167">
        <v>2020</v>
      </c>
      <c r="C11" s="112">
        <v>11385882</v>
      </c>
      <c r="D11" s="112">
        <v>0</v>
      </c>
      <c r="E11" s="112">
        <v>11385882</v>
      </c>
      <c r="F11" s="110">
        <v>9827</v>
      </c>
      <c r="G11" s="112">
        <v>1158.6325429937926</v>
      </c>
      <c r="H11" s="98" t="s">
        <v>1133</v>
      </c>
      <c r="I11" s="130" t="s">
        <v>895</v>
      </c>
      <c r="J11" s="137" t="s">
        <v>896</v>
      </c>
      <c r="K11" s="98" t="s">
        <v>37</v>
      </c>
      <c r="L11" s="113" t="s">
        <v>857</v>
      </c>
      <c r="M11" s="113" t="s">
        <v>858</v>
      </c>
      <c r="N11" s="113" t="s">
        <v>37</v>
      </c>
      <c r="O11" s="113" t="s">
        <v>1136</v>
      </c>
      <c r="P11" s="98" t="s">
        <v>1137</v>
      </c>
      <c r="Q11" s="166" t="s">
        <v>1138</v>
      </c>
    </row>
    <row r="12" spans="1:17" ht="65">
      <c r="A12" s="241"/>
      <c r="B12" s="167">
        <v>2021</v>
      </c>
      <c r="C12" s="112">
        <v>11396674</v>
      </c>
      <c r="D12" s="112">
        <v>0</v>
      </c>
      <c r="E12" s="112">
        <v>11396674</v>
      </c>
      <c r="F12" s="110">
        <v>9827</v>
      </c>
      <c r="G12" s="112">
        <v>1159.7307418337234</v>
      </c>
      <c r="H12" s="98" t="s">
        <v>1133</v>
      </c>
      <c r="I12" s="130" t="s">
        <v>895</v>
      </c>
      <c r="J12" s="137" t="s">
        <v>896</v>
      </c>
      <c r="K12" s="98" t="s">
        <v>37</v>
      </c>
      <c r="L12" s="113" t="s">
        <v>857</v>
      </c>
      <c r="M12" s="113" t="s">
        <v>858</v>
      </c>
      <c r="N12" s="113" t="s">
        <v>37</v>
      </c>
      <c r="O12" s="113" t="s">
        <v>1136</v>
      </c>
      <c r="P12" s="98" t="s">
        <v>1137</v>
      </c>
      <c r="Q12" s="166" t="s">
        <v>1138</v>
      </c>
    </row>
    <row r="13" spans="1:17" ht="65">
      <c r="A13" s="241"/>
      <c r="B13" s="167">
        <v>2022</v>
      </c>
      <c r="C13" s="112">
        <v>11407062</v>
      </c>
      <c r="D13" s="112">
        <v>0</v>
      </c>
      <c r="E13" s="112">
        <v>11407062</v>
      </c>
      <c r="F13" s="110">
        <v>9827</v>
      </c>
      <c r="G13" s="112">
        <v>1160.787829449476</v>
      </c>
      <c r="H13" s="98" t="s">
        <v>1133</v>
      </c>
      <c r="I13" s="130" t="s">
        <v>895</v>
      </c>
      <c r="J13" s="137" t="s">
        <v>896</v>
      </c>
      <c r="K13" s="98" t="s">
        <v>37</v>
      </c>
      <c r="L13" s="113" t="s">
        <v>857</v>
      </c>
      <c r="M13" s="113" t="s">
        <v>858</v>
      </c>
      <c r="N13" s="113" t="s">
        <v>37</v>
      </c>
      <c r="O13" s="113" t="s">
        <v>1136</v>
      </c>
      <c r="P13" s="98" t="s">
        <v>1137</v>
      </c>
      <c r="Q13" s="166" t="s">
        <v>1138</v>
      </c>
    </row>
    <row r="14" spans="1:17" ht="65">
      <c r="A14" s="241"/>
      <c r="B14" s="167" t="s">
        <v>861</v>
      </c>
      <c r="C14" s="112">
        <v>34189618</v>
      </c>
      <c r="D14" s="112">
        <v>0</v>
      </c>
      <c r="E14" s="112">
        <v>34189618</v>
      </c>
      <c r="F14" s="110">
        <v>29481</v>
      </c>
      <c r="G14" s="112">
        <v>1159.7170380923305</v>
      </c>
      <c r="H14" s="98" t="s">
        <v>1133</v>
      </c>
      <c r="I14" s="130" t="s">
        <v>895</v>
      </c>
      <c r="J14" s="137" t="s">
        <v>896</v>
      </c>
      <c r="K14" s="98" t="s">
        <v>37</v>
      </c>
      <c r="L14" s="113" t="s">
        <v>857</v>
      </c>
      <c r="M14" s="113" t="s">
        <v>858</v>
      </c>
      <c r="N14" s="113" t="s">
        <v>37</v>
      </c>
      <c r="O14" s="113" t="s">
        <v>1136</v>
      </c>
      <c r="P14" s="98" t="s">
        <v>1137</v>
      </c>
      <c r="Q14" s="166" t="s">
        <v>1138</v>
      </c>
    </row>
    <row r="15" spans="1:17" ht="65">
      <c r="A15" s="241" t="s">
        <v>1139</v>
      </c>
      <c r="B15" s="167" t="s">
        <v>855</v>
      </c>
      <c r="C15" s="112">
        <v>508233.87366345397</v>
      </c>
      <c r="D15" s="112">
        <v>0</v>
      </c>
      <c r="E15" s="112">
        <v>508233.87366345397</v>
      </c>
      <c r="F15" s="110">
        <v>4352</v>
      </c>
      <c r="G15" s="112">
        <v>116.78168052928629</v>
      </c>
      <c r="H15" s="98" t="s">
        <v>1133</v>
      </c>
      <c r="I15" s="130" t="s">
        <v>895</v>
      </c>
      <c r="J15" s="137" t="s">
        <v>896</v>
      </c>
      <c r="K15" s="98" t="s">
        <v>37</v>
      </c>
      <c r="L15" s="113" t="s">
        <v>857</v>
      </c>
      <c r="M15" s="113" t="s">
        <v>858</v>
      </c>
      <c r="N15" s="113" t="s">
        <v>37</v>
      </c>
      <c r="O15" s="113" t="s">
        <v>1136</v>
      </c>
      <c r="P15" s="98" t="s">
        <v>1140</v>
      </c>
      <c r="Q15" s="166" t="s">
        <v>1138</v>
      </c>
    </row>
    <row r="16" spans="1:17" ht="65">
      <c r="A16" s="241"/>
      <c r="B16" s="167" t="s">
        <v>860</v>
      </c>
      <c r="C16" s="112">
        <v>1868063.3899999997</v>
      </c>
      <c r="D16" s="112">
        <v>0</v>
      </c>
      <c r="E16" s="112">
        <v>1868063.3899999997</v>
      </c>
      <c r="F16" s="110">
        <v>4352</v>
      </c>
      <c r="G16" s="112">
        <v>429.24250689338226</v>
      </c>
      <c r="H16" s="98" t="s">
        <v>1133</v>
      </c>
      <c r="I16" s="130" t="s">
        <v>895</v>
      </c>
      <c r="J16" s="137" t="s">
        <v>896</v>
      </c>
      <c r="K16" s="98" t="s">
        <v>37</v>
      </c>
      <c r="L16" s="113" t="s">
        <v>857</v>
      </c>
      <c r="M16" s="113" t="s">
        <v>858</v>
      </c>
      <c r="N16" s="113" t="s">
        <v>37</v>
      </c>
      <c r="O16" s="113" t="s">
        <v>1136</v>
      </c>
      <c r="P16" s="98" t="s">
        <v>1140</v>
      </c>
      <c r="Q16" s="166" t="s">
        <v>1138</v>
      </c>
    </row>
    <row r="17" spans="1:17" ht="65">
      <c r="A17" s="241"/>
      <c r="B17" s="167">
        <v>2020</v>
      </c>
      <c r="C17" s="112">
        <v>508727</v>
      </c>
      <c r="D17" s="112">
        <v>0</v>
      </c>
      <c r="E17" s="112">
        <v>508727</v>
      </c>
      <c r="F17" s="110">
        <v>4352</v>
      </c>
      <c r="G17" s="112">
        <v>116.89499080882354</v>
      </c>
      <c r="H17" s="98" t="s">
        <v>1133</v>
      </c>
      <c r="I17" s="130" t="s">
        <v>895</v>
      </c>
      <c r="J17" s="137" t="s">
        <v>896</v>
      </c>
      <c r="K17" s="98" t="s">
        <v>37</v>
      </c>
      <c r="L17" s="113" t="s">
        <v>857</v>
      </c>
      <c r="M17" s="113" t="s">
        <v>858</v>
      </c>
      <c r="N17" s="113" t="s">
        <v>37</v>
      </c>
      <c r="O17" s="113" t="s">
        <v>1136</v>
      </c>
      <c r="P17" s="98" t="s">
        <v>1140</v>
      </c>
      <c r="Q17" s="166" t="s">
        <v>1138</v>
      </c>
    </row>
    <row r="18" spans="1:17" ht="65">
      <c r="A18" s="241"/>
      <c r="B18" s="167">
        <v>2021</v>
      </c>
      <c r="C18" s="112">
        <v>509029</v>
      </c>
      <c r="D18" s="112">
        <v>0</v>
      </c>
      <c r="E18" s="112">
        <v>509029</v>
      </c>
      <c r="F18" s="110">
        <v>4352</v>
      </c>
      <c r="G18" s="112">
        <v>116.96438419117646</v>
      </c>
      <c r="H18" s="98" t="s">
        <v>1133</v>
      </c>
      <c r="I18" s="130" t="s">
        <v>895</v>
      </c>
      <c r="J18" s="137" t="s">
        <v>896</v>
      </c>
      <c r="K18" s="98" t="s">
        <v>37</v>
      </c>
      <c r="L18" s="113" t="s">
        <v>857</v>
      </c>
      <c r="M18" s="113" t="s">
        <v>858</v>
      </c>
      <c r="N18" s="113" t="s">
        <v>37</v>
      </c>
      <c r="O18" s="113" t="s">
        <v>1136</v>
      </c>
      <c r="P18" s="98" t="s">
        <v>1140</v>
      </c>
      <c r="Q18" s="166" t="s">
        <v>1138</v>
      </c>
    </row>
    <row r="19" spans="1:17" ht="65">
      <c r="A19" s="241"/>
      <c r="B19" s="167">
        <v>2022</v>
      </c>
      <c r="C19" s="112">
        <v>509339</v>
      </c>
      <c r="D19" s="112">
        <v>0</v>
      </c>
      <c r="E19" s="112">
        <v>509339</v>
      </c>
      <c r="F19" s="110">
        <v>4352</v>
      </c>
      <c r="G19" s="112">
        <v>117.03561580882354</v>
      </c>
      <c r="H19" s="98" t="s">
        <v>1133</v>
      </c>
      <c r="I19" s="130" t="s">
        <v>895</v>
      </c>
      <c r="J19" s="137" t="s">
        <v>896</v>
      </c>
      <c r="K19" s="98" t="s">
        <v>37</v>
      </c>
      <c r="L19" s="113" t="s">
        <v>857</v>
      </c>
      <c r="M19" s="113" t="s">
        <v>858</v>
      </c>
      <c r="N19" s="113" t="s">
        <v>37</v>
      </c>
      <c r="O19" s="113" t="s">
        <v>1136</v>
      </c>
      <c r="P19" s="98" t="s">
        <v>1140</v>
      </c>
      <c r="Q19" s="166" t="s">
        <v>1138</v>
      </c>
    </row>
    <row r="20" spans="1:17" ht="65">
      <c r="A20" s="241"/>
      <c r="B20" s="167" t="s">
        <v>861</v>
      </c>
      <c r="C20" s="112">
        <v>1527095</v>
      </c>
      <c r="D20" s="112">
        <v>0</v>
      </c>
      <c r="E20" s="112">
        <v>1527095</v>
      </c>
      <c r="F20" s="110">
        <v>13056</v>
      </c>
      <c r="G20" s="112">
        <v>116.96499693627452</v>
      </c>
      <c r="H20" s="98" t="s">
        <v>1133</v>
      </c>
      <c r="I20" s="130" t="s">
        <v>895</v>
      </c>
      <c r="J20" s="137" t="s">
        <v>896</v>
      </c>
      <c r="K20" s="98" t="s">
        <v>37</v>
      </c>
      <c r="L20" s="113" t="s">
        <v>857</v>
      </c>
      <c r="M20" s="113" t="s">
        <v>858</v>
      </c>
      <c r="N20" s="113" t="s">
        <v>37</v>
      </c>
      <c r="O20" s="113" t="s">
        <v>1136</v>
      </c>
      <c r="P20" s="98" t="s">
        <v>1140</v>
      </c>
      <c r="Q20" s="166" t="s">
        <v>1138</v>
      </c>
    </row>
    <row r="21" spans="1:17" ht="111" customHeight="1">
      <c r="A21" s="241" t="s">
        <v>1141</v>
      </c>
      <c r="B21" s="167" t="s">
        <v>855</v>
      </c>
      <c r="C21" s="112" t="s">
        <v>37</v>
      </c>
      <c r="D21" s="112" t="s">
        <v>37</v>
      </c>
      <c r="E21" s="112" t="s">
        <v>37</v>
      </c>
      <c r="F21" s="113" t="s">
        <v>37</v>
      </c>
      <c r="G21" s="112" t="s">
        <v>37</v>
      </c>
      <c r="H21" s="98" t="s">
        <v>1133</v>
      </c>
      <c r="I21" s="130" t="s">
        <v>1007</v>
      </c>
      <c r="J21" s="137" t="s">
        <v>856</v>
      </c>
      <c r="K21" s="98" t="s">
        <v>37</v>
      </c>
      <c r="L21" s="113" t="s">
        <v>857</v>
      </c>
      <c r="M21" s="113" t="s">
        <v>858</v>
      </c>
      <c r="N21" s="113" t="s">
        <v>37</v>
      </c>
      <c r="O21" s="113" t="s">
        <v>37</v>
      </c>
      <c r="P21" s="113" t="s">
        <v>37</v>
      </c>
      <c r="Q21" s="98" t="s">
        <v>1142</v>
      </c>
    </row>
    <row r="22" spans="1:17" ht="111" customHeight="1">
      <c r="A22" s="241"/>
      <c r="B22" s="167" t="s">
        <v>860</v>
      </c>
      <c r="C22" s="112" t="s">
        <v>37</v>
      </c>
      <c r="D22" s="112" t="s">
        <v>37</v>
      </c>
      <c r="E22" s="112" t="s">
        <v>37</v>
      </c>
      <c r="F22" s="113" t="s">
        <v>37</v>
      </c>
      <c r="G22" s="112" t="s">
        <v>37</v>
      </c>
      <c r="H22" s="98" t="s">
        <v>1133</v>
      </c>
      <c r="I22" s="130" t="s">
        <v>1007</v>
      </c>
      <c r="J22" s="137" t="s">
        <v>856</v>
      </c>
      <c r="K22" s="98" t="s">
        <v>37</v>
      </c>
      <c r="L22" s="113" t="s">
        <v>857</v>
      </c>
      <c r="M22" s="113" t="s">
        <v>858</v>
      </c>
      <c r="N22" s="113" t="s">
        <v>37</v>
      </c>
      <c r="O22" s="113" t="s">
        <v>37</v>
      </c>
      <c r="P22" s="113" t="s">
        <v>37</v>
      </c>
      <c r="Q22" s="98" t="s">
        <v>1142</v>
      </c>
    </row>
    <row r="23" spans="1:17" ht="111" customHeight="1">
      <c r="A23" s="241"/>
      <c r="B23" s="167">
        <v>2020</v>
      </c>
      <c r="C23" s="112" t="s">
        <v>37</v>
      </c>
      <c r="D23" s="112" t="s">
        <v>37</v>
      </c>
      <c r="E23" s="112" t="s">
        <v>37</v>
      </c>
      <c r="F23" s="113" t="s">
        <v>37</v>
      </c>
      <c r="G23" s="112" t="s">
        <v>37</v>
      </c>
      <c r="H23" s="98" t="s">
        <v>1133</v>
      </c>
      <c r="I23" s="130" t="s">
        <v>1007</v>
      </c>
      <c r="J23" s="137" t="s">
        <v>856</v>
      </c>
      <c r="K23" s="98" t="s">
        <v>37</v>
      </c>
      <c r="L23" s="113" t="s">
        <v>857</v>
      </c>
      <c r="M23" s="113" t="s">
        <v>858</v>
      </c>
      <c r="N23" s="113" t="s">
        <v>37</v>
      </c>
      <c r="O23" s="113" t="s">
        <v>37</v>
      </c>
      <c r="P23" s="113" t="s">
        <v>37</v>
      </c>
      <c r="Q23" s="98" t="s">
        <v>1142</v>
      </c>
    </row>
    <row r="24" spans="1:17" ht="111" customHeight="1">
      <c r="A24" s="241"/>
      <c r="B24" s="167">
        <v>2021</v>
      </c>
      <c r="C24" s="112" t="s">
        <v>37</v>
      </c>
      <c r="D24" s="112" t="s">
        <v>37</v>
      </c>
      <c r="E24" s="112" t="s">
        <v>37</v>
      </c>
      <c r="F24" s="113" t="s">
        <v>37</v>
      </c>
      <c r="G24" s="112" t="s">
        <v>37</v>
      </c>
      <c r="H24" s="98" t="s">
        <v>1133</v>
      </c>
      <c r="I24" s="130" t="s">
        <v>1007</v>
      </c>
      <c r="J24" s="137" t="s">
        <v>856</v>
      </c>
      <c r="K24" s="98" t="s">
        <v>37</v>
      </c>
      <c r="L24" s="113" t="s">
        <v>857</v>
      </c>
      <c r="M24" s="113" t="s">
        <v>858</v>
      </c>
      <c r="N24" s="113" t="s">
        <v>37</v>
      </c>
      <c r="O24" s="113" t="s">
        <v>37</v>
      </c>
      <c r="P24" s="113" t="s">
        <v>37</v>
      </c>
      <c r="Q24" s="98" t="s">
        <v>1142</v>
      </c>
    </row>
    <row r="25" spans="1:17" ht="111" customHeight="1">
      <c r="A25" s="241"/>
      <c r="B25" s="167">
        <v>2022</v>
      </c>
      <c r="C25" s="112" t="s">
        <v>37</v>
      </c>
      <c r="D25" s="112" t="s">
        <v>37</v>
      </c>
      <c r="E25" s="112" t="s">
        <v>37</v>
      </c>
      <c r="F25" s="113" t="s">
        <v>37</v>
      </c>
      <c r="G25" s="112" t="s">
        <v>37</v>
      </c>
      <c r="H25" s="98" t="s">
        <v>1133</v>
      </c>
      <c r="I25" s="130" t="s">
        <v>1007</v>
      </c>
      <c r="J25" s="137" t="s">
        <v>856</v>
      </c>
      <c r="K25" s="98" t="s">
        <v>37</v>
      </c>
      <c r="L25" s="113" t="s">
        <v>857</v>
      </c>
      <c r="M25" s="113" t="s">
        <v>858</v>
      </c>
      <c r="N25" s="113" t="s">
        <v>37</v>
      </c>
      <c r="O25" s="113" t="s">
        <v>37</v>
      </c>
      <c r="P25" s="113" t="s">
        <v>37</v>
      </c>
      <c r="Q25" s="98" t="s">
        <v>1142</v>
      </c>
    </row>
    <row r="26" spans="1:17" ht="111" customHeight="1">
      <c r="A26" s="241"/>
      <c r="B26" s="167" t="s">
        <v>861</v>
      </c>
      <c r="C26" s="112" t="s">
        <v>37</v>
      </c>
      <c r="D26" s="112" t="s">
        <v>37</v>
      </c>
      <c r="E26" s="112" t="s">
        <v>37</v>
      </c>
      <c r="F26" s="113" t="s">
        <v>37</v>
      </c>
      <c r="G26" s="112" t="s">
        <v>37</v>
      </c>
      <c r="H26" s="98" t="s">
        <v>1133</v>
      </c>
      <c r="I26" s="130" t="s">
        <v>1007</v>
      </c>
      <c r="J26" s="137" t="s">
        <v>856</v>
      </c>
      <c r="K26" s="98" t="s">
        <v>37</v>
      </c>
      <c r="L26" s="113" t="s">
        <v>857</v>
      </c>
      <c r="M26" s="113" t="s">
        <v>858</v>
      </c>
      <c r="N26" s="113" t="s">
        <v>37</v>
      </c>
      <c r="O26" s="113" t="s">
        <v>37</v>
      </c>
      <c r="P26" s="113" t="s">
        <v>37</v>
      </c>
      <c r="Q26" s="98" t="s">
        <v>1142</v>
      </c>
    </row>
    <row r="27" spans="1:17" ht="39">
      <c r="A27" s="258" t="s">
        <v>1143</v>
      </c>
      <c r="B27" s="167" t="s">
        <v>855</v>
      </c>
      <c r="C27" s="112" t="s">
        <v>37</v>
      </c>
      <c r="D27" s="112" t="s">
        <v>37</v>
      </c>
      <c r="E27" s="112" t="s">
        <v>37</v>
      </c>
      <c r="F27" s="113" t="s">
        <v>37</v>
      </c>
      <c r="G27" s="112" t="s">
        <v>37</v>
      </c>
      <c r="H27" s="98" t="s">
        <v>37</v>
      </c>
      <c r="I27" s="130" t="s">
        <v>37</v>
      </c>
      <c r="J27" s="137" t="s">
        <v>37</v>
      </c>
      <c r="K27" s="98" t="s">
        <v>37</v>
      </c>
      <c r="L27" s="113" t="s">
        <v>37</v>
      </c>
      <c r="M27" s="113" t="s">
        <v>37</v>
      </c>
      <c r="N27" s="113" t="s">
        <v>37</v>
      </c>
      <c r="O27" s="113" t="s">
        <v>37</v>
      </c>
      <c r="P27" s="113" t="s">
        <v>37</v>
      </c>
      <c r="Q27" s="98" t="s">
        <v>1144</v>
      </c>
    </row>
    <row r="28" spans="1:17" ht="39">
      <c r="A28" s="258"/>
      <c r="B28" s="167" t="s">
        <v>860</v>
      </c>
      <c r="C28" s="112" t="s">
        <v>37</v>
      </c>
      <c r="D28" s="112" t="s">
        <v>37</v>
      </c>
      <c r="E28" s="112" t="s">
        <v>37</v>
      </c>
      <c r="F28" s="113" t="s">
        <v>37</v>
      </c>
      <c r="G28" s="112" t="s">
        <v>37</v>
      </c>
      <c r="H28" s="98" t="s">
        <v>37</v>
      </c>
      <c r="I28" s="130" t="s">
        <v>37</v>
      </c>
      <c r="J28" s="137" t="s">
        <v>37</v>
      </c>
      <c r="K28" s="98" t="s">
        <v>37</v>
      </c>
      <c r="L28" s="113" t="s">
        <v>37</v>
      </c>
      <c r="M28" s="113" t="s">
        <v>37</v>
      </c>
      <c r="N28" s="113" t="s">
        <v>37</v>
      </c>
      <c r="O28" s="113" t="s">
        <v>37</v>
      </c>
      <c r="P28" s="113" t="s">
        <v>37</v>
      </c>
      <c r="Q28" s="98" t="s">
        <v>1144</v>
      </c>
    </row>
    <row r="29" spans="1:17" ht="39">
      <c r="A29" s="258"/>
      <c r="B29" s="167">
        <v>2020</v>
      </c>
      <c r="C29" s="112" t="s">
        <v>37</v>
      </c>
      <c r="D29" s="112" t="s">
        <v>37</v>
      </c>
      <c r="E29" s="112" t="s">
        <v>37</v>
      </c>
      <c r="F29" s="113" t="s">
        <v>37</v>
      </c>
      <c r="G29" s="112" t="s">
        <v>37</v>
      </c>
      <c r="H29" s="98" t="s">
        <v>37</v>
      </c>
      <c r="I29" s="130" t="s">
        <v>37</v>
      </c>
      <c r="J29" s="137" t="s">
        <v>37</v>
      </c>
      <c r="K29" s="98" t="s">
        <v>37</v>
      </c>
      <c r="L29" s="113" t="s">
        <v>37</v>
      </c>
      <c r="M29" s="113" t="s">
        <v>37</v>
      </c>
      <c r="N29" s="113" t="s">
        <v>37</v>
      </c>
      <c r="O29" s="113" t="s">
        <v>37</v>
      </c>
      <c r="P29" s="113" t="s">
        <v>37</v>
      </c>
      <c r="Q29" s="98" t="s">
        <v>1144</v>
      </c>
    </row>
    <row r="30" spans="1:17" ht="39">
      <c r="A30" s="258"/>
      <c r="B30" s="167">
        <v>2021</v>
      </c>
      <c r="C30" s="112" t="s">
        <v>37</v>
      </c>
      <c r="D30" s="112" t="s">
        <v>37</v>
      </c>
      <c r="E30" s="112" t="s">
        <v>37</v>
      </c>
      <c r="F30" s="113" t="s">
        <v>37</v>
      </c>
      <c r="G30" s="112" t="s">
        <v>37</v>
      </c>
      <c r="H30" s="98" t="s">
        <v>37</v>
      </c>
      <c r="I30" s="130" t="s">
        <v>37</v>
      </c>
      <c r="J30" s="137" t="s">
        <v>37</v>
      </c>
      <c r="K30" s="98" t="s">
        <v>37</v>
      </c>
      <c r="L30" s="113" t="s">
        <v>37</v>
      </c>
      <c r="M30" s="113" t="s">
        <v>37</v>
      </c>
      <c r="N30" s="113" t="s">
        <v>37</v>
      </c>
      <c r="O30" s="113" t="s">
        <v>37</v>
      </c>
      <c r="P30" s="113" t="s">
        <v>37</v>
      </c>
      <c r="Q30" s="98" t="s">
        <v>1144</v>
      </c>
    </row>
    <row r="31" spans="1:17" ht="39">
      <c r="A31" s="258"/>
      <c r="B31" s="167">
        <v>2022</v>
      </c>
      <c r="C31" s="112" t="s">
        <v>37</v>
      </c>
      <c r="D31" s="112" t="s">
        <v>37</v>
      </c>
      <c r="E31" s="112" t="s">
        <v>37</v>
      </c>
      <c r="F31" s="113" t="s">
        <v>37</v>
      </c>
      <c r="G31" s="112" t="s">
        <v>37</v>
      </c>
      <c r="H31" s="98" t="s">
        <v>37</v>
      </c>
      <c r="I31" s="130" t="s">
        <v>37</v>
      </c>
      <c r="J31" s="137" t="s">
        <v>37</v>
      </c>
      <c r="K31" s="98" t="s">
        <v>37</v>
      </c>
      <c r="L31" s="113" t="s">
        <v>37</v>
      </c>
      <c r="M31" s="113" t="s">
        <v>37</v>
      </c>
      <c r="N31" s="113" t="s">
        <v>37</v>
      </c>
      <c r="O31" s="113" t="s">
        <v>37</v>
      </c>
      <c r="P31" s="113" t="s">
        <v>37</v>
      </c>
      <c r="Q31" s="98" t="s">
        <v>1144</v>
      </c>
    </row>
    <row r="32" spans="1:17" ht="39">
      <c r="A32" s="258"/>
      <c r="B32" s="167" t="s">
        <v>861</v>
      </c>
      <c r="C32" s="112" t="s">
        <v>37</v>
      </c>
      <c r="D32" s="112" t="s">
        <v>37</v>
      </c>
      <c r="E32" s="112" t="s">
        <v>37</v>
      </c>
      <c r="F32" s="113" t="s">
        <v>37</v>
      </c>
      <c r="G32" s="112" t="s">
        <v>37</v>
      </c>
      <c r="H32" s="98" t="s">
        <v>37</v>
      </c>
      <c r="I32" s="130" t="s">
        <v>37</v>
      </c>
      <c r="J32" s="137" t="s">
        <v>37</v>
      </c>
      <c r="K32" s="98" t="s">
        <v>37</v>
      </c>
      <c r="L32" s="113" t="s">
        <v>37</v>
      </c>
      <c r="M32" s="113" t="s">
        <v>37</v>
      </c>
      <c r="N32" s="113" t="s">
        <v>37</v>
      </c>
      <c r="O32" s="113" t="s">
        <v>37</v>
      </c>
      <c r="P32" s="113" t="s">
        <v>37</v>
      </c>
      <c r="Q32" s="98" t="s">
        <v>1144</v>
      </c>
    </row>
    <row r="33" spans="1:17" ht="52">
      <c r="A33" s="234" t="s">
        <v>1145</v>
      </c>
      <c r="B33" s="167" t="s">
        <v>855</v>
      </c>
      <c r="C33" s="112">
        <v>909419.20372925419</v>
      </c>
      <c r="D33" s="112">
        <v>0</v>
      </c>
      <c r="E33" s="112">
        <v>909419.20372925419</v>
      </c>
      <c r="F33" s="110">
        <v>98913</v>
      </c>
      <c r="G33" s="112">
        <v>9.1941322549033409</v>
      </c>
      <c r="H33" s="98" t="s">
        <v>1146</v>
      </c>
      <c r="I33" s="130">
        <v>2.0922590746013298E-2</v>
      </c>
      <c r="J33" s="137">
        <v>89.305979692486375</v>
      </c>
      <c r="K33" s="98" t="s">
        <v>37</v>
      </c>
      <c r="L33" s="113" t="s">
        <v>869</v>
      </c>
      <c r="M33" s="98" t="s">
        <v>37</v>
      </c>
      <c r="N33" s="113" t="s">
        <v>879</v>
      </c>
      <c r="O33" s="113" t="s">
        <v>1016</v>
      </c>
      <c r="P33" s="98" t="s">
        <v>1147</v>
      </c>
      <c r="Q33" s="98" t="s">
        <v>1148</v>
      </c>
    </row>
    <row r="34" spans="1:17" ht="52">
      <c r="A34" s="234"/>
      <c r="B34" s="167" t="s">
        <v>860</v>
      </c>
      <c r="C34" s="112">
        <v>1646091.15</v>
      </c>
      <c r="D34" s="112">
        <v>0</v>
      </c>
      <c r="E34" s="112">
        <v>1646091.15</v>
      </c>
      <c r="F34" s="110">
        <v>163149</v>
      </c>
      <c r="G34" s="112">
        <v>10.089495798319327</v>
      </c>
      <c r="H34" s="98" t="s">
        <v>1146</v>
      </c>
      <c r="I34" s="130">
        <v>0.13338888143015765</v>
      </c>
      <c r="J34" s="137">
        <v>83.154485111805641</v>
      </c>
      <c r="K34" s="98" t="s">
        <v>37</v>
      </c>
      <c r="L34" s="113" t="s">
        <v>869</v>
      </c>
      <c r="M34" s="98" t="s">
        <v>37</v>
      </c>
      <c r="N34" s="113" t="s">
        <v>879</v>
      </c>
      <c r="O34" s="113" t="s">
        <v>1016</v>
      </c>
      <c r="P34" s="98" t="s">
        <v>1147</v>
      </c>
      <c r="Q34" s="98" t="s">
        <v>1148</v>
      </c>
    </row>
    <row r="35" spans="1:17" ht="52">
      <c r="A35" s="234"/>
      <c r="B35" s="167">
        <v>2020</v>
      </c>
      <c r="C35" s="112">
        <v>4156925.216765061</v>
      </c>
      <c r="D35" s="112">
        <v>0</v>
      </c>
      <c r="E35" s="112">
        <v>4156925.216765061</v>
      </c>
      <c r="F35" s="110">
        <v>300000</v>
      </c>
      <c r="G35" s="112">
        <v>13.856417389216871</v>
      </c>
      <c r="H35" s="98" t="s">
        <v>1146</v>
      </c>
      <c r="I35" s="130">
        <v>0.24497573820495258</v>
      </c>
      <c r="J35" s="137">
        <v>60.255390407108273</v>
      </c>
      <c r="K35" s="98" t="s">
        <v>37</v>
      </c>
      <c r="L35" s="113" t="s">
        <v>869</v>
      </c>
      <c r="M35" s="98" t="s">
        <v>37</v>
      </c>
      <c r="N35" s="113" t="s">
        <v>879</v>
      </c>
      <c r="O35" s="113" t="s">
        <v>1016</v>
      </c>
      <c r="P35" s="98" t="s">
        <v>1147</v>
      </c>
      <c r="Q35" s="98" t="s">
        <v>1148</v>
      </c>
    </row>
    <row r="36" spans="1:17" ht="52">
      <c r="A36" s="234"/>
      <c r="B36" s="167">
        <v>2021</v>
      </c>
      <c r="C36" s="112">
        <v>4208055.5117064323</v>
      </c>
      <c r="D36" s="112">
        <v>0</v>
      </c>
      <c r="E36" s="112">
        <v>4208055.5117064323</v>
      </c>
      <c r="F36" s="110">
        <v>300000</v>
      </c>
      <c r="G36" s="112">
        <v>14.026851705688108</v>
      </c>
      <c r="H36" s="98" t="s">
        <v>1146</v>
      </c>
      <c r="I36" s="130">
        <v>0.23784052252908017</v>
      </c>
      <c r="J36" s="137">
        <v>58.500379036027454</v>
      </c>
      <c r="K36" s="98" t="s">
        <v>37</v>
      </c>
      <c r="L36" s="113" t="s">
        <v>869</v>
      </c>
      <c r="M36" s="98" t="s">
        <v>37</v>
      </c>
      <c r="N36" s="113" t="s">
        <v>879</v>
      </c>
      <c r="O36" s="113" t="s">
        <v>1016</v>
      </c>
      <c r="P36" s="98" t="s">
        <v>1147</v>
      </c>
      <c r="Q36" s="98" t="s">
        <v>1148</v>
      </c>
    </row>
    <row r="37" spans="1:17" ht="52">
      <c r="A37" s="234"/>
      <c r="B37" s="167">
        <v>2022</v>
      </c>
      <c r="C37" s="112">
        <v>4256201.8466744889</v>
      </c>
      <c r="D37" s="112">
        <v>0</v>
      </c>
      <c r="E37" s="112">
        <v>4256201.8466744889</v>
      </c>
      <c r="F37" s="110">
        <v>300000</v>
      </c>
      <c r="G37" s="112">
        <v>14.187339488914963</v>
      </c>
      <c r="H37" s="98" t="s">
        <v>1146</v>
      </c>
      <c r="I37" s="130">
        <v>0.23091312866900987</v>
      </c>
      <c r="J37" s="137">
        <v>56.796484500997522</v>
      </c>
      <c r="K37" s="98" t="s">
        <v>37</v>
      </c>
      <c r="L37" s="113" t="s">
        <v>869</v>
      </c>
      <c r="M37" s="98" t="s">
        <v>37</v>
      </c>
      <c r="N37" s="113" t="s">
        <v>879</v>
      </c>
      <c r="O37" s="113" t="s">
        <v>1016</v>
      </c>
      <c r="P37" s="98" t="s">
        <v>1147</v>
      </c>
      <c r="Q37" s="98" t="s">
        <v>1148</v>
      </c>
    </row>
    <row r="38" spans="1:17" ht="52">
      <c r="A38" s="234"/>
      <c r="B38" s="167" t="s">
        <v>861</v>
      </c>
      <c r="C38" s="112">
        <v>12621182.575145982</v>
      </c>
      <c r="D38" s="112">
        <v>0</v>
      </c>
      <c r="E38" s="112">
        <v>12621182.575145982</v>
      </c>
      <c r="F38" s="110">
        <v>900000</v>
      </c>
      <c r="G38" s="112">
        <v>14.023536194606647</v>
      </c>
      <c r="H38" s="98" t="s">
        <v>1146</v>
      </c>
      <c r="I38" s="130">
        <v>0.71372938940304254</v>
      </c>
      <c r="J38" s="137">
        <v>58.51741798137774</v>
      </c>
      <c r="K38" s="98" t="s">
        <v>37</v>
      </c>
      <c r="L38" s="113" t="s">
        <v>869</v>
      </c>
      <c r="M38" s="98" t="s">
        <v>37</v>
      </c>
      <c r="N38" s="113" t="s">
        <v>879</v>
      </c>
      <c r="O38" s="113" t="s">
        <v>1016</v>
      </c>
      <c r="P38" s="98" t="s">
        <v>1147</v>
      </c>
      <c r="Q38" s="98" t="s">
        <v>1148</v>
      </c>
    </row>
    <row r="39" spans="1:17" ht="26">
      <c r="A39" s="257" t="s">
        <v>1149</v>
      </c>
      <c r="B39" s="168" t="s">
        <v>855</v>
      </c>
      <c r="C39" s="112" t="s">
        <v>37</v>
      </c>
      <c r="D39" s="112" t="s">
        <v>37</v>
      </c>
      <c r="E39" s="112" t="s">
        <v>37</v>
      </c>
      <c r="F39" s="113" t="s">
        <v>37</v>
      </c>
      <c r="G39" s="112" t="s">
        <v>37</v>
      </c>
      <c r="H39" s="131" t="s">
        <v>37</v>
      </c>
      <c r="I39" s="130" t="s">
        <v>1043</v>
      </c>
      <c r="J39" s="130" t="s">
        <v>1043</v>
      </c>
      <c r="K39" s="98" t="s">
        <v>37</v>
      </c>
      <c r="L39" s="113" t="s">
        <v>37</v>
      </c>
      <c r="M39" s="98" t="s">
        <v>37</v>
      </c>
      <c r="N39" s="113" t="s">
        <v>37</v>
      </c>
      <c r="O39" s="113" t="s">
        <v>37</v>
      </c>
      <c r="P39" s="113" t="s">
        <v>37</v>
      </c>
      <c r="Q39" s="98" t="s">
        <v>939</v>
      </c>
    </row>
    <row r="40" spans="1:17" ht="26">
      <c r="A40" s="257"/>
      <c r="B40" s="168" t="s">
        <v>860</v>
      </c>
      <c r="C40" s="112" t="s">
        <v>37</v>
      </c>
      <c r="D40" s="112" t="s">
        <v>37</v>
      </c>
      <c r="E40" s="112" t="s">
        <v>37</v>
      </c>
      <c r="F40" s="113" t="s">
        <v>37</v>
      </c>
      <c r="G40" s="112" t="s">
        <v>37</v>
      </c>
      <c r="H40" s="131" t="s">
        <v>37</v>
      </c>
      <c r="I40" s="130" t="s">
        <v>1043</v>
      </c>
      <c r="J40" s="130" t="s">
        <v>1043</v>
      </c>
      <c r="K40" s="98" t="s">
        <v>37</v>
      </c>
      <c r="L40" s="113" t="s">
        <v>37</v>
      </c>
      <c r="M40" s="98" t="s">
        <v>37</v>
      </c>
      <c r="N40" s="113" t="s">
        <v>37</v>
      </c>
      <c r="O40" s="113" t="s">
        <v>37</v>
      </c>
      <c r="P40" s="113" t="s">
        <v>37</v>
      </c>
      <c r="Q40" s="98" t="s">
        <v>939</v>
      </c>
    </row>
    <row r="41" spans="1:17" ht="52">
      <c r="A41" s="257"/>
      <c r="B41" s="168">
        <v>2020</v>
      </c>
      <c r="C41" s="112">
        <v>1217439.5181683998</v>
      </c>
      <c r="D41" s="112">
        <v>0</v>
      </c>
      <c r="E41" s="112">
        <v>1217439.5181683998</v>
      </c>
      <c r="F41" s="113">
        <v>80</v>
      </c>
      <c r="G41" s="112">
        <v>15217.993977104998</v>
      </c>
      <c r="H41" s="131" t="s">
        <v>37</v>
      </c>
      <c r="I41" s="130" t="s">
        <v>1043</v>
      </c>
      <c r="J41" s="130" t="s">
        <v>1043</v>
      </c>
      <c r="K41" s="98" t="s">
        <v>37</v>
      </c>
      <c r="L41" s="113" t="s">
        <v>869</v>
      </c>
      <c r="M41" s="98" t="s">
        <v>37</v>
      </c>
      <c r="N41" s="113" t="s">
        <v>879</v>
      </c>
      <c r="O41" s="113" t="s">
        <v>1016</v>
      </c>
      <c r="P41" s="277" t="s">
        <v>1150</v>
      </c>
      <c r="Q41" s="98" t="s">
        <v>1151</v>
      </c>
    </row>
    <row r="42" spans="1:17" ht="52">
      <c r="A42" s="257"/>
      <c r="B42" s="168">
        <v>2021</v>
      </c>
      <c r="C42" s="112">
        <v>1055966.7692754138</v>
      </c>
      <c r="D42" s="112">
        <v>0</v>
      </c>
      <c r="E42" s="112">
        <v>1055966.7692754138</v>
      </c>
      <c r="F42" s="113">
        <v>32</v>
      </c>
      <c r="G42" s="112">
        <v>32998.961539856682</v>
      </c>
      <c r="H42" s="131" t="s">
        <v>37</v>
      </c>
      <c r="I42" s="130" t="s">
        <v>1043</v>
      </c>
      <c r="J42" s="130" t="s">
        <v>1043</v>
      </c>
      <c r="K42" s="98" t="s">
        <v>37</v>
      </c>
      <c r="L42" s="113" t="s">
        <v>869</v>
      </c>
      <c r="M42" s="98" t="s">
        <v>37</v>
      </c>
      <c r="N42" s="113" t="s">
        <v>879</v>
      </c>
      <c r="O42" s="113" t="s">
        <v>1016</v>
      </c>
      <c r="P42" s="98" t="s">
        <v>1150</v>
      </c>
      <c r="Q42" s="98" t="s">
        <v>1151</v>
      </c>
    </row>
    <row r="43" spans="1:17" ht="52">
      <c r="A43" s="257"/>
      <c r="B43" s="168">
        <v>2022</v>
      </c>
      <c r="C43" s="112">
        <v>1088750.5433562458</v>
      </c>
      <c r="D43" s="112">
        <v>0</v>
      </c>
      <c r="E43" s="112">
        <v>1088750.5433562458</v>
      </c>
      <c r="F43" s="113">
        <v>24</v>
      </c>
      <c r="G43" s="112">
        <v>45364.605973176913</v>
      </c>
      <c r="H43" s="131" t="s">
        <v>37</v>
      </c>
      <c r="I43" s="130" t="s">
        <v>1043</v>
      </c>
      <c r="J43" s="130" t="s">
        <v>1043</v>
      </c>
      <c r="K43" s="98" t="s">
        <v>37</v>
      </c>
      <c r="L43" s="113" t="s">
        <v>869</v>
      </c>
      <c r="M43" s="98" t="s">
        <v>37</v>
      </c>
      <c r="N43" s="113" t="s">
        <v>879</v>
      </c>
      <c r="O43" s="113" t="s">
        <v>1016</v>
      </c>
      <c r="P43" s="98" t="s">
        <v>1150</v>
      </c>
      <c r="Q43" s="98" t="s">
        <v>1151</v>
      </c>
    </row>
    <row r="44" spans="1:17" ht="52">
      <c r="A44" s="257"/>
      <c r="B44" s="168" t="s">
        <v>861</v>
      </c>
      <c r="C44" s="112">
        <v>3362156.8308000597</v>
      </c>
      <c r="D44" s="112">
        <v>0</v>
      </c>
      <c r="E44" s="112">
        <v>3362156.8308000597</v>
      </c>
      <c r="F44" s="98">
        <v>136</v>
      </c>
      <c r="G44" s="278">
        <v>24721.741402941614</v>
      </c>
      <c r="H44" s="131" t="s">
        <v>37</v>
      </c>
      <c r="I44" s="130" t="s">
        <v>1043</v>
      </c>
      <c r="J44" s="130" t="s">
        <v>1043</v>
      </c>
      <c r="K44" s="98" t="s">
        <v>37</v>
      </c>
      <c r="L44" s="113" t="s">
        <v>869</v>
      </c>
      <c r="M44" s="98" t="s">
        <v>37</v>
      </c>
      <c r="N44" s="113" t="s">
        <v>879</v>
      </c>
      <c r="O44" s="113" t="s">
        <v>1016</v>
      </c>
      <c r="P44" s="98" t="s">
        <v>1150</v>
      </c>
      <c r="Q44" s="98" t="s">
        <v>1151</v>
      </c>
    </row>
    <row r="45" spans="1:17">
      <c r="A45" s="241" t="s">
        <v>1152</v>
      </c>
      <c r="B45" s="167" t="s">
        <v>855</v>
      </c>
      <c r="C45" s="112" t="s">
        <v>37</v>
      </c>
      <c r="D45" s="112" t="s">
        <v>37</v>
      </c>
      <c r="E45" s="112" t="s">
        <v>37</v>
      </c>
      <c r="F45" s="113" t="s">
        <v>37</v>
      </c>
      <c r="G45" s="112" t="s">
        <v>37</v>
      </c>
      <c r="H45" s="98" t="s">
        <v>37</v>
      </c>
      <c r="I45" s="130" t="s">
        <v>37</v>
      </c>
      <c r="J45" s="137" t="s">
        <v>37</v>
      </c>
      <c r="K45" s="98" t="s">
        <v>37</v>
      </c>
      <c r="L45" s="113" t="s">
        <v>37</v>
      </c>
      <c r="M45" s="113" t="s">
        <v>37</v>
      </c>
      <c r="N45" s="113" t="s">
        <v>37</v>
      </c>
      <c r="O45" s="98" t="s">
        <v>37</v>
      </c>
      <c r="P45" s="98" t="s">
        <v>37</v>
      </c>
      <c r="Q45" s="98" t="s">
        <v>1153</v>
      </c>
    </row>
    <row r="46" spans="1:17">
      <c r="A46" s="241"/>
      <c r="B46" s="167" t="s">
        <v>860</v>
      </c>
      <c r="C46" s="112" t="s">
        <v>37</v>
      </c>
      <c r="D46" s="112" t="s">
        <v>37</v>
      </c>
      <c r="E46" s="112" t="s">
        <v>37</v>
      </c>
      <c r="F46" s="113" t="s">
        <v>37</v>
      </c>
      <c r="G46" s="112" t="s">
        <v>37</v>
      </c>
      <c r="H46" s="98" t="s">
        <v>37</v>
      </c>
      <c r="I46" s="130" t="s">
        <v>37</v>
      </c>
      <c r="J46" s="137" t="s">
        <v>37</v>
      </c>
      <c r="K46" s="98" t="s">
        <v>37</v>
      </c>
      <c r="L46" s="113" t="s">
        <v>37</v>
      </c>
      <c r="M46" s="113" t="s">
        <v>37</v>
      </c>
      <c r="N46" s="113" t="s">
        <v>37</v>
      </c>
      <c r="O46" s="98" t="s">
        <v>37</v>
      </c>
      <c r="P46" s="98" t="s">
        <v>37</v>
      </c>
      <c r="Q46" s="98" t="s">
        <v>1153</v>
      </c>
    </row>
    <row r="47" spans="1:17">
      <c r="A47" s="241"/>
      <c r="B47" s="167">
        <v>2020</v>
      </c>
      <c r="C47" s="112" t="s">
        <v>37</v>
      </c>
      <c r="D47" s="112" t="s">
        <v>37</v>
      </c>
      <c r="E47" s="112" t="s">
        <v>37</v>
      </c>
      <c r="F47" s="113" t="s">
        <v>37</v>
      </c>
      <c r="G47" s="112" t="s">
        <v>37</v>
      </c>
      <c r="H47" s="98" t="s">
        <v>37</v>
      </c>
      <c r="I47" s="130" t="s">
        <v>37</v>
      </c>
      <c r="J47" s="137" t="s">
        <v>37</v>
      </c>
      <c r="K47" s="98" t="s">
        <v>37</v>
      </c>
      <c r="L47" s="113" t="s">
        <v>37</v>
      </c>
      <c r="M47" s="113" t="s">
        <v>37</v>
      </c>
      <c r="N47" s="113" t="s">
        <v>37</v>
      </c>
      <c r="O47" s="98" t="s">
        <v>37</v>
      </c>
      <c r="P47" s="98" t="s">
        <v>37</v>
      </c>
      <c r="Q47" s="98" t="s">
        <v>1153</v>
      </c>
    </row>
    <row r="48" spans="1:17">
      <c r="A48" s="241"/>
      <c r="B48" s="167">
        <v>2021</v>
      </c>
      <c r="C48" s="112" t="s">
        <v>37</v>
      </c>
      <c r="D48" s="112" t="s">
        <v>37</v>
      </c>
      <c r="E48" s="112" t="s">
        <v>37</v>
      </c>
      <c r="F48" s="113" t="s">
        <v>37</v>
      </c>
      <c r="G48" s="112" t="s">
        <v>37</v>
      </c>
      <c r="H48" s="98" t="s">
        <v>37</v>
      </c>
      <c r="I48" s="130" t="s">
        <v>37</v>
      </c>
      <c r="J48" s="137" t="s">
        <v>37</v>
      </c>
      <c r="K48" s="98" t="s">
        <v>37</v>
      </c>
      <c r="L48" s="113" t="s">
        <v>37</v>
      </c>
      <c r="M48" s="113" t="s">
        <v>37</v>
      </c>
      <c r="N48" s="113" t="s">
        <v>37</v>
      </c>
      <c r="O48" s="98" t="s">
        <v>37</v>
      </c>
      <c r="P48" s="98" t="s">
        <v>37</v>
      </c>
      <c r="Q48" s="98" t="s">
        <v>1153</v>
      </c>
    </row>
    <row r="49" spans="1:17">
      <c r="A49" s="241"/>
      <c r="B49" s="167">
        <v>2022</v>
      </c>
      <c r="C49" s="112" t="s">
        <v>37</v>
      </c>
      <c r="D49" s="112" t="s">
        <v>37</v>
      </c>
      <c r="E49" s="112" t="s">
        <v>37</v>
      </c>
      <c r="F49" s="113" t="s">
        <v>37</v>
      </c>
      <c r="G49" s="112" t="s">
        <v>37</v>
      </c>
      <c r="H49" s="98" t="s">
        <v>37</v>
      </c>
      <c r="I49" s="130" t="s">
        <v>37</v>
      </c>
      <c r="J49" s="137" t="s">
        <v>37</v>
      </c>
      <c r="K49" s="98" t="s">
        <v>37</v>
      </c>
      <c r="L49" s="113" t="s">
        <v>37</v>
      </c>
      <c r="M49" s="113" t="s">
        <v>37</v>
      </c>
      <c r="N49" s="113" t="s">
        <v>37</v>
      </c>
      <c r="O49" s="98" t="s">
        <v>37</v>
      </c>
      <c r="P49" s="98" t="s">
        <v>37</v>
      </c>
      <c r="Q49" s="98" t="s">
        <v>1153</v>
      </c>
    </row>
    <row r="50" spans="1:17" ht="26">
      <c r="A50" s="256"/>
      <c r="B50" s="167" t="s">
        <v>861</v>
      </c>
      <c r="C50" s="112" t="s">
        <v>37</v>
      </c>
      <c r="D50" s="112" t="s">
        <v>37</v>
      </c>
      <c r="E50" s="112" t="s">
        <v>37</v>
      </c>
      <c r="F50" s="113" t="s">
        <v>37</v>
      </c>
      <c r="G50" s="112" t="s">
        <v>37</v>
      </c>
      <c r="H50" s="98" t="s">
        <v>37</v>
      </c>
      <c r="I50" s="130" t="s">
        <v>37</v>
      </c>
      <c r="J50" s="137" t="s">
        <v>37</v>
      </c>
      <c r="K50" s="98" t="s">
        <v>37</v>
      </c>
      <c r="L50" s="113" t="s">
        <v>37</v>
      </c>
      <c r="M50" s="113" t="s">
        <v>37</v>
      </c>
      <c r="N50" s="113" t="s">
        <v>37</v>
      </c>
      <c r="O50" s="98" t="s">
        <v>37</v>
      </c>
      <c r="P50" s="98" t="s">
        <v>37</v>
      </c>
      <c r="Q50" s="98" t="s">
        <v>1153</v>
      </c>
    </row>
    <row r="51" spans="1:17">
      <c r="A51" s="234" t="s">
        <v>1154</v>
      </c>
      <c r="B51" s="167" t="s">
        <v>855</v>
      </c>
      <c r="C51" s="113" t="s">
        <v>37</v>
      </c>
      <c r="D51" s="112" t="s">
        <v>37</v>
      </c>
      <c r="E51" s="112" t="s">
        <v>37</v>
      </c>
      <c r="F51" s="113" t="s">
        <v>37</v>
      </c>
      <c r="G51" s="112" t="s">
        <v>37</v>
      </c>
      <c r="H51" s="98" t="s">
        <v>37</v>
      </c>
      <c r="I51" s="130" t="s">
        <v>37</v>
      </c>
      <c r="J51" s="137" t="s">
        <v>37</v>
      </c>
      <c r="K51" s="98" t="s">
        <v>37</v>
      </c>
      <c r="L51" s="113" t="s">
        <v>37</v>
      </c>
      <c r="M51" s="113" t="s">
        <v>37</v>
      </c>
      <c r="N51" s="113" t="s">
        <v>37</v>
      </c>
      <c r="O51" s="113" t="s">
        <v>37</v>
      </c>
      <c r="P51" s="113" t="s">
        <v>37</v>
      </c>
      <c r="Q51" s="98" t="s">
        <v>1155</v>
      </c>
    </row>
    <row r="52" spans="1:17">
      <c r="A52" s="234"/>
      <c r="B52" s="167" t="s">
        <v>860</v>
      </c>
      <c r="C52" s="113" t="s">
        <v>37</v>
      </c>
      <c r="D52" s="112" t="s">
        <v>37</v>
      </c>
      <c r="E52" s="112" t="s">
        <v>37</v>
      </c>
      <c r="F52" s="113" t="s">
        <v>37</v>
      </c>
      <c r="G52" s="112" t="s">
        <v>37</v>
      </c>
      <c r="H52" s="98" t="s">
        <v>37</v>
      </c>
      <c r="I52" s="130" t="s">
        <v>37</v>
      </c>
      <c r="J52" s="137" t="s">
        <v>37</v>
      </c>
      <c r="K52" s="98" t="s">
        <v>37</v>
      </c>
      <c r="L52" s="113" t="s">
        <v>37</v>
      </c>
      <c r="M52" s="113" t="s">
        <v>37</v>
      </c>
      <c r="N52" s="113" t="s">
        <v>37</v>
      </c>
      <c r="O52" s="113" t="s">
        <v>37</v>
      </c>
      <c r="P52" s="113" t="s">
        <v>37</v>
      </c>
      <c r="Q52" s="98" t="s">
        <v>1155</v>
      </c>
    </row>
    <row r="53" spans="1:17">
      <c r="A53" s="234"/>
      <c r="B53" s="167">
        <v>2020</v>
      </c>
      <c r="C53" s="113" t="s">
        <v>37</v>
      </c>
      <c r="D53" s="112" t="s">
        <v>37</v>
      </c>
      <c r="E53" s="112" t="s">
        <v>37</v>
      </c>
      <c r="F53" s="113" t="s">
        <v>37</v>
      </c>
      <c r="G53" s="112" t="s">
        <v>37</v>
      </c>
      <c r="H53" s="98" t="s">
        <v>37</v>
      </c>
      <c r="I53" s="130" t="s">
        <v>37</v>
      </c>
      <c r="J53" s="137" t="s">
        <v>37</v>
      </c>
      <c r="K53" s="98" t="s">
        <v>37</v>
      </c>
      <c r="L53" s="113" t="s">
        <v>37</v>
      </c>
      <c r="M53" s="113" t="s">
        <v>37</v>
      </c>
      <c r="N53" s="113" t="s">
        <v>37</v>
      </c>
      <c r="O53" s="113" t="s">
        <v>37</v>
      </c>
      <c r="P53" s="113" t="s">
        <v>37</v>
      </c>
      <c r="Q53" s="98" t="s">
        <v>1155</v>
      </c>
    </row>
    <row r="54" spans="1:17">
      <c r="A54" s="234"/>
      <c r="B54" s="167">
        <v>2021</v>
      </c>
      <c r="C54" s="113" t="s">
        <v>37</v>
      </c>
      <c r="D54" s="112" t="s">
        <v>37</v>
      </c>
      <c r="E54" s="112" t="s">
        <v>37</v>
      </c>
      <c r="F54" s="113" t="s">
        <v>37</v>
      </c>
      <c r="G54" s="112" t="s">
        <v>37</v>
      </c>
      <c r="H54" s="98" t="s">
        <v>37</v>
      </c>
      <c r="I54" s="130" t="s">
        <v>37</v>
      </c>
      <c r="J54" s="137" t="s">
        <v>37</v>
      </c>
      <c r="K54" s="98" t="s">
        <v>37</v>
      </c>
      <c r="L54" s="113" t="s">
        <v>37</v>
      </c>
      <c r="M54" s="113" t="s">
        <v>37</v>
      </c>
      <c r="N54" s="113" t="s">
        <v>37</v>
      </c>
      <c r="O54" s="113" t="s">
        <v>37</v>
      </c>
      <c r="P54" s="113" t="s">
        <v>37</v>
      </c>
      <c r="Q54" s="98" t="s">
        <v>1155</v>
      </c>
    </row>
    <row r="55" spans="1:17">
      <c r="A55" s="234"/>
      <c r="B55" s="167">
        <v>2022</v>
      </c>
      <c r="C55" s="113" t="s">
        <v>37</v>
      </c>
      <c r="D55" s="112" t="s">
        <v>37</v>
      </c>
      <c r="E55" s="112" t="s">
        <v>37</v>
      </c>
      <c r="F55" s="113" t="s">
        <v>37</v>
      </c>
      <c r="G55" s="112" t="s">
        <v>37</v>
      </c>
      <c r="H55" s="98" t="s">
        <v>37</v>
      </c>
      <c r="I55" s="130" t="s">
        <v>37</v>
      </c>
      <c r="J55" s="137" t="s">
        <v>37</v>
      </c>
      <c r="K55" s="98" t="s">
        <v>37</v>
      </c>
      <c r="L55" s="113" t="s">
        <v>37</v>
      </c>
      <c r="M55" s="113" t="s">
        <v>37</v>
      </c>
      <c r="N55" s="113" t="s">
        <v>37</v>
      </c>
      <c r="O55" s="113" t="s">
        <v>37</v>
      </c>
      <c r="P55" s="113" t="s">
        <v>37</v>
      </c>
      <c r="Q55" s="98" t="s">
        <v>1155</v>
      </c>
    </row>
    <row r="56" spans="1:17" ht="26">
      <c r="A56" s="234"/>
      <c r="B56" s="167" t="s">
        <v>861</v>
      </c>
      <c r="C56" s="113" t="s">
        <v>37</v>
      </c>
      <c r="D56" s="112" t="s">
        <v>37</v>
      </c>
      <c r="E56" s="112" t="s">
        <v>37</v>
      </c>
      <c r="F56" s="113" t="s">
        <v>37</v>
      </c>
      <c r="G56" s="112" t="s">
        <v>37</v>
      </c>
      <c r="H56" s="98" t="s">
        <v>37</v>
      </c>
      <c r="I56" s="130" t="s">
        <v>37</v>
      </c>
      <c r="J56" s="137" t="s">
        <v>37</v>
      </c>
      <c r="K56" s="98" t="s">
        <v>37</v>
      </c>
      <c r="L56" s="113" t="s">
        <v>37</v>
      </c>
      <c r="M56" s="113" t="s">
        <v>37</v>
      </c>
      <c r="N56" s="113" t="s">
        <v>37</v>
      </c>
      <c r="O56" s="113" t="s">
        <v>37</v>
      </c>
      <c r="P56" s="113" t="s">
        <v>37</v>
      </c>
      <c r="Q56" s="98" t="s">
        <v>1155</v>
      </c>
    </row>
    <row r="57" spans="1:17" ht="65">
      <c r="A57" s="240" t="s">
        <v>1156</v>
      </c>
      <c r="B57" s="167" t="s">
        <v>855</v>
      </c>
      <c r="C57" s="112">
        <v>3721854.1827121614</v>
      </c>
      <c r="D57" s="112">
        <v>0</v>
      </c>
      <c r="E57" s="112">
        <v>3721854.1827121614</v>
      </c>
      <c r="F57" s="110">
        <v>3658</v>
      </c>
      <c r="G57" s="112">
        <v>1017.4560368267254</v>
      </c>
      <c r="H57" s="98" t="s">
        <v>1133</v>
      </c>
      <c r="I57" s="130" t="s">
        <v>895</v>
      </c>
      <c r="J57" s="137" t="s">
        <v>896</v>
      </c>
      <c r="K57" s="98" t="s">
        <v>37</v>
      </c>
      <c r="L57" s="113" t="s">
        <v>869</v>
      </c>
      <c r="M57" s="98" t="s">
        <v>37</v>
      </c>
      <c r="N57" s="113" t="s">
        <v>879</v>
      </c>
      <c r="O57" s="113" t="s">
        <v>1016</v>
      </c>
      <c r="P57" s="113" t="s">
        <v>1157</v>
      </c>
      <c r="Q57" s="98" t="s">
        <v>1138</v>
      </c>
    </row>
    <row r="58" spans="1:17" ht="65">
      <c r="A58" s="241"/>
      <c r="B58" s="167" t="s">
        <v>860</v>
      </c>
      <c r="C58" s="112">
        <v>4516581.03</v>
      </c>
      <c r="D58" s="112">
        <v>0</v>
      </c>
      <c r="E58" s="112">
        <v>4516581.03</v>
      </c>
      <c r="F58" s="110">
        <v>1559</v>
      </c>
      <c r="G58" s="112">
        <v>2897.1013662604237</v>
      </c>
      <c r="H58" s="98" t="s">
        <v>1133</v>
      </c>
      <c r="I58" s="130" t="s">
        <v>895</v>
      </c>
      <c r="J58" s="137" t="s">
        <v>896</v>
      </c>
      <c r="K58" s="98" t="s">
        <v>37</v>
      </c>
      <c r="L58" s="113" t="s">
        <v>869</v>
      </c>
      <c r="M58" s="98" t="s">
        <v>37</v>
      </c>
      <c r="N58" s="113" t="s">
        <v>879</v>
      </c>
      <c r="O58" s="113" t="s">
        <v>1016</v>
      </c>
      <c r="P58" s="113" t="s">
        <v>1157</v>
      </c>
      <c r="Q58" s="98" t="s">
        <v>1138</v>
      </c>
    </row>
    <row r="59" spans="1:17" ht="65">
      <c r="A59" s="241"/>
      <c r="B59" s="167">
        <v>2020</v>
      </c>
      <c r="C59" s="112">
        <v>1467441.0698457516</v>
      </c>
      <c r="D59" s="112">
        <v>0</v>
      </c>
      <c r="E59" s="112">
        <v>1467441.0698457516</v>
      </c>
      <c r="F59" s="110">
        <v>1227</v>
      </c>
      <c r="G59" s="112">
        <v>1195.9584921318269</v>
      </c>
      <c r="H59" s="98" t="s">
        <v>1133</v>
      </c>
      <c r="I59" s="130" t="s">
        <v>895</v>
      </c>
      <c r="J59" s="137" t="s">
        <v>896</v>
      </c>
      <c r="K59" s="98" t="s">
        <v>37</v>
      </c>
      <c r="L59" s="113" t="s">
        <v>869</v>
      </c>
      <c r="M59" s="98" t="s">
        <v>37</v>
      </c>
      <c r="N59" s="113" t="s">
        <v>879</v>
      </c>
      <c r="O59" s="113" t="s">
        <v>1016</v>
      </c>
      <c r="P59" s="113" t="s">
        <v>1157</v>
      </c>
      <c r="Q59" s="98" t="s">
        <v>1138</v>
      </c>
    </row>
    <row r="60" spans="1:17" ht="65">
      <c r="A60" s="241"/>
      <c r="B60" s="167">
        <v>2021</v>
      </c>
      <c r="C60" s="112">
        <v>1485490.6355217693</v>
      </c>
      <c r="D60" s="112">
        <v>0</v>
      </c>
      <c r="E60" s="112">
        <v>1485490.6355217693</v>
      </c>
      <c r="F60" s="110">
        <v>1227</v>
      </c>
      <c r="G60" s="112">
        <v>1210.668814606169</v>
      </c>
      <c r="H60" s="98" t="s">
        <v>1133</v>
      </c>
      <c r="I60" s="130" t="s">
        <v>895</v>
      </c>
      <c r="J60" s="137" t="s">
        <v>896</v>
      </c>
      <c r="K60" s="98" t="s">
        <v>37</v>
      </c>
      <c r="L60" s="113" t="s">
        <v>869</v>
      </c>
      <c r="M60" s="98" t="s">
        <v>37</v>
      </c>
      <c r="N60" s="113" t="s">
        <v>879</v>
      </c>
      <c r="O60" s="113" t="s">
        <v>1016</v>
      </c>
      <c r="P60" s="113" t="s">
        <v>1157</v>
      </c>
      <c r="Q60" s="98" t="s">
        <v>1138</v>
      </c>
    </row>
    <row r="61" spans="1:17" ht="65">
      <c r="A61" s="241"/>
      <c r="B61" s="167">
        <v>2022</v>
      </c>
      <c r="C61" s="112">
        <v>1502486.82997091</v>
      </c>
      <c r="D61" s="112">
        <v>0</v>
      </c>
      <c r="E61" s="112">
        <v>1502486.82997091</v>
      </c>
      <c r="F61" s="110">
        <v>1227</v>
      </c>
      <c r="G61" s="112">
        <v>1224.5206438230725</v>
      </c>
      <c r="H61" s="98" t="s">
        <v>1133</v>
      </c>
      <c r="I61" s="130" t="s">
        <v>895</v>
      </c>
      <c r="J61" s="137" t="s">
        <v>896</v>
      </c>
      <c r="K61" s="98" t="s">
        <v>37</v>
      </c>
      <c r="L61" s="113" t="s">
        <v>869</v>
      </c>
      <c r="M61" s="98" t="s">
        <v>37</v>
      </c>
      <c r="N61" s="113" t="s">
        <v>879</v>
      </c>
      <c r="O61" s="113" t="s">
        <v>1016</v>
      </c>
      <c r="P61" s="113" t="s">
        <v>1157</v>
      </c>
      <c r="Q61" s="98" t="s">
        <v>1138</v>
      </c>
    </row>
    <row r="62" spans="1:17" ht="65">
      <c r="A62" s="241"/>
      <c r="B62" s="167" t="s">
        <v>861</v>
      </c>
      <c r="C62" s="112">
        <v>4455418.5353384307</v>
      </c>
      <c r="D62" s="112">
        <v>0</v>
      </c>
      <c r="E62" s="112">
        <v>4455418.5353384307</v>
      </c>
      <c r="F62" s="110">
        <v>3681</v>
      </c>
      <c r="G62" s="112">
        <v>1210.3826501870228</v>
      </c>
      <c r="H62" s="98" t="s">
        <v>1133</v>
      </c>
      <c r="I62" s="130" t="s">
        <v>895</v>
      </c>
      <c r="J62" s="137" t="s">
        <v>896</v>
      </c>
      <c r="K62" s="98" t="s">
        <v>37</v>
      </c>
      <c r="L62" s="113" t="s">
        <v>869</v>
      </c>
      <c r="M62" s="98" t="s">
        <v>37</v>
      </c>
      <c r="N62" s="113" t="s">
        <v>879</v>
      </c>
      <c r="O62" s="113" t="s">
        <v>1016</v>
      </c>
      <c r="P62" s="113" t="s">
        <v>1157</v>
      </c>
      <c r="Q62" s="98" t="s">
        <v>1138</v>
      </c>
    </row>
    <row r="63" spans="1:17">
      <c r="A63" s="258" t="s">
        <v>1158</v>
      </c>
      <c r="B63" s="167" t="s">
        <v>855</v>
      </c>
      <c r="C63" s="112" t="s">
        <v>37</v>
      </c>
      <c r="D63" s="112" t="s">
        <v>37</v>
      </c>
      <c r="E63" s="112" t="s">
        <v>37</v>
      </c>
      <c r="F63" s="112" t="s">
        <v>37</v>
      </c>
      <c r="G63" s="112" t="s">
        <v>37</v>
      </c>
      <c r="H63" s="279" t="s">
        <v>37</v>
      </c>
      <c r="I63" s="279" t="s">
        <v>37</v>
      </c>
      <c r="J63" s="137" t="s">
        <v>37</v>
      </c>
      <c r="K63" s="279" t="s">
        <v>37</v>
      </c>
      <c r="L63" s="112" t="s">
        <v>37</v>
      </c>
      <c r="M63" s="112" t="s">
        <v>37</v>
      </c>
      <c r="N63" s="112" t="s">
        <v>37</v>
      </c>
      <c r="O63" s="112" t="s">
        <v>37</v>
      </c>
      <c r="P63" s="112" t="s">
        <v>37</v>
      </c>
      <c r="Q63" s="280" t="s">
        <v>1159</v>
      </c>
    </row>
    <row r="64" spans="1:17">
      <c r="A64" s="258"/>
      <c r="B64" s="167" t="s">
        <v>860</v>
      </c>
      <c r="C64" s="112" t="s">
        <v>37</v>
      </c>
      <c r="D64" s="112" t="s">
        <v>37</v>
      </c>
      <c r="E64" s="112" t="s">
        <v>37</v>
      </c>
      <c r="F64" s="112" t="s">
        <v>37</v>
      </c>
      <c r="G64" s="112" t="s">
        <v>37</v>
      </c>
      <c r="H64" s="279" t="s">
        <v>37</v>
      </c>
      <c r="I64" s="279" t="s">
        <v>37</v>
      </c>
      <c r="J64" s="137" t="s">
        <v>37</v>
      </c>
      <c r="K64" s="279" t="s">
        <v>37</v>
      </c>
      <c r="L64" s="112" t="s">
        <v>37</v>
      </c>
      <c r="M64" s="112" t="s">
        <v>37</v>
      </c>
      <c r="N64" s="112" t="s">
        <v>37</v>
      </c>
      <c r="O64" s="112" t="s">
        <v>37</v>
      </c>
      <c r="P64" s="112" t="s">
        <v>37</v>
      </c>
      <c r="Q64" s="280" t="s">
        <v>1159</v>
      </c>
    </row>
    <row r="65" spans="1:17">
      <c r="A65" s="258"/>
      <c r="B65" s="167">
        <v>2020</v>
      </c>
      <c r="C65" s="112" t="s">
        <v>37</v>
      </c>
      <c r="D65" s="112" t="s">
        <v>37</v>
      </c>
      <c r="E65" s="112" t="s">
        <v>37</v>
      </c>
      <c r="F65" s="112" t="s">
        <v>37</v>
      </c>
      <c r="G65" s="112" t="s">
        <v>37</v>
      </c>
      <c r="H65" s="279" t="s">
        <v>37</v>
      </c>
      <c r="I65" s="279" t="s">
        <v>37</v>
      </c>
      <c r="J65" s="137" t="s">
        <v>37</v>
      </c>
      <c r="K65" s="279" t="s">
        <v>37</v>
      </c>
      <c r="L65" s="112" t="s">
        <v>37</v>
      </c>
      <c r="M65" s="112" t="s">
        <v>37</v>
      </c>
      <c r="N65" s="112" t="s">
        <v>37</v>
      </c>
      <c r="O65" s="112" t="s">
        <v>37</v>
      </c>
      <c r="P65" s="112" t="s">
        <v>37</v>
      </c>
      <c r="Q65" s="280" t="s">
        <v>1159</v>
      </c>
    </row>
    <row r="66" spans="1:17">
      <c r="A66" s="258"/>
      <c r="B66" s="167">
        <v>2021</v>
      </c>
      <c r="C66" s="112" t="s">
        <v>37</v>
      </c>
      <c r="D66" s="112" t="s">
        <v>37</v>
      </c>
      <c r="E66" s="112" t="s">
        <v>37</v>
      </c>
      <c r="F66" s="112" t="s">
        <v>37</v>
      </c>
      <c r="G66" s="112" t="s">
        <v>37</v>
      </c>
      <c r="H66" s="279" t="s">
        <v>37</v>
      </c>
      <c r="I66" s="279" t="s">
        <v>37</v>
      </c>
      <c r="J66" s="137" t="s">
        <v>37</v>
      </c>
      <c r="K66" s="279" t="s">
        <v>37</v>
      </c>
      <c r="L66" s="112" t="s">
        <v>37</v>
      </c>
      <c r="M66" s="112" t="s">
        <v>37</v>
      </c>
      <c r="N66" s="112" t="s">
        <v>37</v>
      </c>
      <c r="O66" s="112" t="s">
        <v>37</v>
      </c>
      <c r="P66" s="112" t="s">
        <v>37</v>
      </c>
      <c r="Q66" s="280" t="s">
        <v>1159</v>
      </c>
    </row>
    <row r="67" spans="1:17">
      <c r="A67" s="258"/>
      <c r="B67" s="167">
        <v>2022</v>
      </c>
      <c r="C67" s="112" t="s">
        <v>37</v>
      </c>
      <c r="D67" s="112" t="s">
        <v>37</v>
      </c>
      <c r="E67" s="112" t="s">
        <v>37</v>
      </c>
      <c r="F67" s="112" t="s">
        <v>37</v>
      </c>
      <c r="G67" s="112" t="s">
        <v>37</v>
      </c>
      <c r="H67" s="279" t="s">
        <v>37</v>
      </c>
      <c r="I67" s="279" t="s">
        <v>37</v>
      </c>
      <c r="J67" s="137" t="s">
        <v>37</v>
      </c>
      <c r="K67" s="279" t="s">
        <v>37</v>
      </c>
      <c r="L67" s="112" t="s">
        <v>37</v>
      </c>
      <c r="M67" s="112" t="s">
        <v>37</v>
      </c>
      <c r="N67" s="112" t="s">
        <v>37</v>
      </c>
      <c r="O67" s="112" t="s">
        <v>37</v>
      </c>
      <c r="P67" s="112" t="s">
        <v>37</v>
      </c>
      <c r="Q67" s="280" t="s">
        <v>1159</v>
      </c>
    </row>
    <row r="68" spans="1:17" ht="26">
      <c r="A68" s="258"/>
      <c r="B68" s="167" t="s">
        <v>861</v>
      </c>
      <c r="C68" s="112" t="s">
        <v>37</v>
      </c>
      <c r="D68" s="112" t="s">
        <v>37</v>
      </c>
      <c r="E68" s="112" t="s">
        <v>37</v>
      </c>
      <c r="F68" s="112" t="s">
        <v>37</v>
      </c>
      <c r="G68" s="112" t="s">
        <v>37</v>
      </c>
      <c r="H68" s="279" t="s">
        <v>37</v>
      </c>
      <c r="I68" s="279" t="s">
        <v>37</v>
      </c>
      <c r="J68" s="137" t="s">
        <v>37</v>
      </c>
      <c r="K68" s="279" t="s">
        <v>37</v>
      </c>
      <c r="L68" s="112" t="s">
        <v>37</v>
      </c>
      <c r="M68" s="112" t="s">
        <v>37</v>
      </c>
      <c r="N68" s="112" t="s">
        <v>37</v>
      </c>
      <c r="O68" s="112" t="s">
        <v>37</v>
      </c>
      <c r="P68" s="112" t="s">
        <v>37</v>
      </c>
      <c r="Q68" s="280" t="s">
        <v>1159</v>
      </c>
    </row>
    <row r="69" spans="1:17">
      <c r="A69" s="247" t="s">
        <v>1160</v>
      </c>
      <c r="B69" s="167" t="s">
        <v>855</v>
      </c>
      <c r="C69" s="112" t="s">
        <v>37</v>
      </c>
      <c r="D69" s="112" t="s">
        <v>37</v>
      </c>
      <c r="E69" s="112" t="s">
        <v>37</v>
      </c>
      <c r="F69" s="113" t="s">
        <v>37</v>
      </c>
      <c r="G69" s="112" t="s">
        <v>37</v>
      </c>
      <c r="H69" s="98" t="s">
        <v>37</v>
      </c>
      <c r="I69" s="130" t="s">
        <v>37</v>
      </c>
      <c r="J69" s="137" t="s">
        <v>37</v>
      </c>
      <c r="K69" s="98" t="s">
        <v>37</v>
      </c>
      <c r="L69" s="113" t="s">
        <v>37</v>
      </c>
      <c r="M69" s="98" t="s">
        <v>37</v>
      </c>
      <c r="N69" s="113" t="s">
        <v>37</v>
      </c>
      <c r="O69" s="113" t="s">
        <v>37</v>
      </c>
      <c r="P69" s="113" t="s">
        <v>37</v>
      </c>
      <c r="Q69" s="280" t="s">
        <v>1159</v>
      </c>
    </row>
    <row r="70" spans="1:17">
      <c r="A70" s="247"/>
      <c r="B70" s="167" t="s">
        <v>860</v>
      </c>
      <c r="C70" s="112" t="s">
        <v>37</v>
      </c>
      <c r="D70" s="112" t="s">
        <v>37</v>
      </c>
      <c r="E70" s="112" t="s">
        <v>37</v>
      </c>
      <c r="F70" s="113" t="s">
        <v>37</v>
      </c>
      <c r="G70" s="112" t="s">
        <v>37</v>
      </c>
      <c r="H70" s="98" t="s">
        <v>37</v>
      </c>
      <c r="I70" s="130" t="s">
        <v>37</v>
      </c>
      <c r="J70" s="137" t="s">
        <v>37</v>
      </c>
      <c r="K70" s="98" t="s">
        <v>37</v>
      </c>
      <c r="L70" s="113" t="s">
        <v>37</v>
      </c>
      <c r="M70" s="98" t="s">
        <v>37</v>
      </c>
      <c r="N70" s="113" t="s">
        <v>37</v>
      </c>
      <c r="O70" s="113" t="s">
        <v>37</v>
      </c>
      <c r="P70" s="113" t="s">
        <v>37</v>
      </c>
      <c r="Q70" s="280" t="s">
        <v>1159</v>
      </c>
    </row>
    <row r="71" spans="1:17">
      <c r="A71" s="247"/>
      <c r="B71" s="167">
        <v>2020</v>
      </c>
      <c r="C71" s="112" t="s">
        <v>37</v>
      </c>
      <c r="D71" s="112" t="s">
        <v>37</v>
      </c>
      <c r="E71" s="112" t="s">
        <v>37</v>
      </c>
      <c r="F71" s="113" t="s">
        <v>37</v>
      </c>
      <c r="G71" s="112" t="s">
        <v>37</v>
      </c>
      <c r="H71" s="98" t="s">
        <v>37</v>
      </c>
      <c r="I71" s="130" t="s">
        <v>37</v>
      </c>
      <c r="J71" s="137" t="s">
        <v>37</v>
      </c>
      <c r="K71" s="98" t="s">
        <v>37</v>
      </c>
      <c r="L71" s="113" t="s">
        <v>37</v>
      </c>
      <c r="M71" s="98" t="s">
        <v>37</v>
      </c>
      <c r="N71" s="113" t="s">
        <v>37</v>
      </c>
      <c r="O71" s="113" t="s">
        <v>37</v>
      </c>
      <c r="P71" s="113" t="s">
        <v>37</v>
      </c>
      <c r="Q71" s="280" t="s">
        <v>1159</v>
      </c>
    </row>
    <row r="72" spans="1:17">
      <c r="A72" s="247"/>
      <c r="B72" s="167">
        <v>2021</v>
      </c>
      <c r="C72" s="112" t="s">
        <v>37</v>
      </c>
      <c r="D72" s="112" t="s">
        <v>37</v>
      </c>
      <c r="E72" s="112" t="s">
        <v>37</v>
      </c>
      <c r="F72" s="113" t="s">
        <v>37</v>
      </c>
      <c r="G72" s="112" t="s">
        <v>37</v>
      </c>
      <c r="H72" s="98" t="s">
        <v>37</v>
      </c>
      <c r="I72" s="130" t="s">
        <v>37</v>
      </c>
      <c r="J72" s="137" t="s">
        <v>37</v>
      </c>
      <c r="K72" s="98" t="s">
        <v>37</v>
      </c>
      <c r="L72" s="113" t="s">
        <v>37</v>
      </c>
      <c r="M72" s="98" t="s">
        <v>37</v>
      </c>
      <c r="N72" s="113" t="s">
        <v>37</v>
      </c>
      <c r="O72" s="113" t="s">
        <v>37</v>
      </c>
      <c r="P72" s="113" t="s">
        <v>37</v>
      </c>
      <c r="Q72" s="280" t="s">
        <v>1159</v>
      </c>
    </row>
    <row r="73" spans="1:17">
      <c r="A73" s="247"/>
      <c r="B73" s="167">
        <v>2022</v>
      </c>
      <c r="C73" s="112" t="s">
        <v>37</v>
      </c>
      <c r="D73" s="112" t="s">
        <v>37</v>
      </c>
      <c r="E73" s="112" t="s">
        <v>37</v>
      </c>
      <c r="F73" s="113" t="s">
        <v>37</v>
      </c>
      <c r="G73" s="112" t="s">
        <v>37</v>
      </c>
      <c r="H73" s="98" t="s">
        <v>37</v>
      </c>
      <c r="I73" s="130" t="s">
        <v>37</v>
      </c>
      <c r="J73" s="137" t="s">
        <v>37</v>
      </c>
      <c r="K73" s="98" t="s">
        <v>37</v>
      </c>
      <c r="L73" s="113" t="s">
        <v>37</v>
      </c>
      <c r="M73" s="98" t="s">
        <v>37</v>
      </c>
      <c r="N73" s="113" t="s">
        <v>37</v>
      </c>
      <c r="O73" s="113" t="s">
        <v>37</v>
      </c>
      <c r="P73" s="113" t="s">
        <v>37</v>
      </c>
      <c r="Q73" s="280" t="s">
        <v>1159</v>
      </c>
    </row>
    <row r="74" spans="1:17" ht="26">
      <c r="A74" s="247"/>
      <c r="B74" s="167" t="s">
        <v>861</v>
      </c>
      <c r="C74" s="112" t="s">
        <v>37</v>
      </c>
      <c r="D74" s="112" t="s">
        <v>37</v>
      </c>
      <c r="E74" s="112" t="s">
        <v>37</v>
      </c>
      <c r="F74" s="113" t="s">
        <v>37</v>
      </c>
      <c r="G74" s="112" t="s">
        <v>37</v>
      </c>
      <c r="H74" s="98" t="s">
        <v>37</v>
      </c>
      <c r="I74" s="130" t="s">
        <v>37</v>
      </c>
      <c r="J74" s="137" t="s">
        <v>37</v>
      </c>
      <c r="K74" s="98" t="s">
        <v>37</v>
      </c>
      <c r="L74" s="113" t="s">
        <v>37</v>
      </c>
      <c r="M74" s="98" t="s">
        <v>37</v>
      </c>
      <c r="N74" s="113" t="s">
        <v>37</v>
      </c>
      <c r="O74" s="113" t="s">
        <v>37</v>
      </c>
      <c r="P74" s="113" t="s">
        <v>37</v>
      </c>
      <c r="Q74" s="280" t="s">
        <v>1159</v>
      </c>
    </row>
    <row r="75" spans="1:17" ht="145.5" customHeight="1">
      <c r="A75" s="241" t="s">
        <v>1161</v>
      </c>
      <c r="B75" s="167" t="s">
        <v>855</v>
      </c>
      <c r="C75" s="112">
        <v>7255422.2741561001</v>
      </c>
      <c r="D75" s="112">
        <v>0</v>
      </c>
      <c r="E75" s="112">
        <v>7255422.2741561001</v>
      </c>
      <c r="F75" s="113">
        <v>96</v>
      </c>
      <c r="G75" s="112">
        <v>75577.315355792714</v>
      </c>
      <c r="H75" s="98" t="s">
        <v>1133</v>
      </c>
      <c r="I75" s="130" t="s">
        <v>1162</v>
      </c>
      <c r="J75" s="137" t="s">
        <v>1163</v>
      </c>
      <c r="K75" s="98" t="s">
        <v>37</v>
      </c>
      <c r="L75" s="113" t="s">
        <v>857</v>
      </c>
      <c r="M75" s="98" t="s">
        <v>858</v>
      </c>
      <c r="N75" s="113" t="s">
        <v>37</v>
      </c>
      <c r="O75" s="113" t="s">
        <v>37</v>
      </c>
      <c r="P75" s="113" t="s">
        <v>37</v>
      </c>
      <c r="Q75" s="98" t="s">
        <v>1164</v>
      </c>
    </row>
    <row r="76" spans="1:17" ht="145.5" customHeight="1">
      <c r="A76" s="241"/>
      <c r="B76" s="167" t="s">
        <v>860</v>
      </c>
      <c r="C76" s="112">
        <v>15072089</v>
      </c>
      <c r="D76" s="112">
        <v>0</v>
      </c>
      <c r="E76" s="112">
        <v>15072089</v>
      </c>
      <c r="F76" s="113">
        <v>96</v>
      </c>
      <c r="G76" s="112">
        <v>157000.92708333334</v>
      </c>
      <c r="H76" s="98" t="s">
        <v>1133</v>
      </c>
      <c r="I76" s="130" t="s">
        <v>1162</v>
      </c>
      <c r="J76" s="137" t="s">
        <v>1163</v>
      </c>
      <c r="K76" s="98" t="s">
        <v>37</v>
      </c>
      <c r="L76" s="113" t="s">
        <v>857</v>
      </c>
      <c r="M76" s="98" t="s">
        <v>858</v>
      </c>
      <c r="N76" s="113" t="s">
        <v>37</v>
      </c>
      <c r="O76" s="113" t="s">
        <v>37</v>
      </c>
      <c r="P76" s="113" t="s">
        <v>37</v>
      </c>
      <c r="Q76" s="98" t="s">
        <v>1164</v>
      </c>
    </row>
    <row r="77" spans="1:17" ht="145.5" customHeight="1">
      <c r="A77" s="241"/>
      <c r="B77" s="167">
        <v>2020</v>
      </c>
      <c r="C77" s="112">
        <v>5060603</v>
      </c>
      <c r="D77" s="112">
        <v>0</v>
      </c>
      <c r="E77" s="112">
        <v>5060603</v>
      </c>
      <c r="F77" s="113">
        <v>96</v>
      </c>
      <c r="G77" s="112">
        <v>52714.614583333336</v>
      </c>
      <c r="H77" s="98" t="s">
        <v>1133</v>
      </c>
      <c r="I77" s="130" t="s">
        <v>1162</v>
      </c>
      <c r="J77" s="137" t="s">
        <v>1163</v>
      </c>
      <c r="K77" s="98" t="s">
        <v>37</v>
      </c>
      <c r="L77" s="113" t="s">
        <v>857</v>
      </c>
      <c r="M77" s="98" t="s">
        <v>858</v>
      </c>
      <c r="N77" s="113" t="s">
        <v>37</v>
      </c>
      <c r="O77" s="113" t="s">
        <v>37</v>
      </c>
      <c r="P77" s="113" t="s">
        <v>37</v>
      </c>
      <c r="Q77" s="98" t="s">
        <v>1164</v>
      </c>
    </row>
    <row r="78" spans="1:17">
      <c r="A78" s="241"/>
      <c r="B78" s="167">
        <v>2021</v>
      </c>
      <c r="C78" s="112" t="s">
        <v>37</v>
      </c>
      <c r="D78" s="112" t="s">
        <v>37</v>
      </c>
      <c r="E78" s="112" t="s">
        <v>37</v>
      </c>
      <c r="F78" s="113" t="s">
        <v>37</v>
      </c>
      <c r="G78" s="113" t="s">
        <v>37</v>
      </c>
      <c r="H78" s="98" t="s">
        <v>37</v>
      </c>
      <c r="I78" s="130" t="s">
        <v>37</v>
      </c>
      <c r="J78" s="137" t="s">
        <v>37</v>
      </c>
      <c r="K78" s="98" t="s">
        <v>37</v>
      </c>
      <c r="L78" s="113" t="s">
        <v>37</v>
      </c>
      <c r="M78" s="98" t="s">
        <v>37</v>
      </c>
      <c r="N78" s="113" t="s">
        <v>37</v>
      </c>
      <c r="O78" s="113" t="s">
        <v>37</v>
      </c>
      <c r="P78" s="113" t="s">
        <v>37</v>
      </c>
      <c r="Q78" s="98" t="s">
        <v>1165</v>
      </c>
    </row>
    <row r="79" spans="1:17">
      <c r="A79" s="241"/>
      <c r="B79" s="167">
        <v>2022</v>
      </c>
      <c r="C79" s="112" t="s">
        <v>37</v>
      </c>
      <c r="D79" s="112" t="s">
        <v>37</v>
      </c>
      <c r="E79" s="112" t="s">
        <v>37</v>
      </c>
      <c r="F79" s="113" t="s">
        <v>37</v>
      </c>
      <c r="G79" s="113" t="s">
        <v>37</v>
      </c>
      <c r="H79" s="98" t="s">
        <v>37</v>
      </c>
      <c r="I79" s="130" t="s">
        <v>37</v>
      </c>
      <c r="J79" s="137" t="s">
        <v>37</v>
      </c>
      <c r="K79" s="98" t="s">
        <v>37</v>
      </c>
      <c r="L79" s="113" t="s">
        <v>37</v>
      </c>
      <c r="M79" s="98" t="s">
        <v>37</v>
      </c>
      <c r="N79" s="113" t="s">
        <v>37</v>
      </c>
      <c r="O79" s="113" t="s">
        <v>37</v>
      </c>
      <c r="P79" s="113" t="s">
        <v>37</v>
      </c>
      <c r="Q79" s="98" t="s">
        <v>1165</v>
      </c>
    </row>
    <row r="80" spans="1:17" ht="145.5" customHeight="1">
      <c r="A80" s="241"/>
      <c r="B80" s="167" t="s">
        <v>861</v>
      </c>
      <c r="C80" s="112">
        <v>5060603</v>
      </c>
      <c r="D80" s="112">
        <v>0</v>
      </c>
      <c r="E80" s="112">
        <v>5060603</v>
      </c>
      <c r="F80" s="113">
        <v>96</v>
      </c>
      <c r="G80" s="112" t="s">
        <v>37</v>
      </c>
      <c r="H80" s="98" t="s">
        <v>1133</v>
      </c>
      <c r="I80" s="130" t="s">
        <v>1162</v>
      </c>
      <c r="J80" s="137" t="s">
        <v>1163</v>
      </c>
      <c r="K80" s="98" t="s">
        <v>37</v>
      </c>
      <c r="L80" s="113" t="s">
        <v>857</v>
      </c>
      <c r="M80" s="98" t="s">
        <v>858</v>
      </c>
      <c r="N80" s="113" t="s">
        <v>37</v>
      </c>
      <c r="O80" s="113" t="s">
        <v>37</v>
      </c>
      <c r="P80" s="113" t="s">
        <v>37</v>
      </c>
      <c r="Q80" s="98" t="s">
        <v>1164</v>
      </c>
    </row>
    <row r="81" spans="1:17">
      <c r="A81" s="241" t="s">
        <v>1166</v>
      </c>
      <c r="B81" s="167" t="s">
        <v>855</v>
      </c>
      <c r="C81" s="112" t="s">
        <v>37</v>
      </c>
      <c r="D81" s="112" t="s">
        <v>37</v>
      </c>
      <c r="E81" s="112" t="s">
        <v>37</v>
      </c>
      <c r="F81" s="113" t="s">
        <v>37</v>
      </c>
      <c r="G81" s="112" t="s">
        <v>37</v>
      </c>
      <c r="H81" s="98" t="s">
        <v>37</v>
      </c>
      <c r="I81" s="130" t="s">
        <v>37</v>
      </c>
      <c r="J81" s="137" t="s">
        <v>37</v>
      </c>
      <c r="K81" s="98" t="s">
        <v>37</v>
      </c>
      <c r="L81" s="113" t="s">
        <v>37</v>
      </c>
      <c r="M81" s="98" t="s">
        <v>37</v>
      </c>
      <c r="N81" s="113" t="s">
        <v>37</v>
      </c>
      <c r="O81" s="113" t="s">
        <v>37</v>
      </c>
      <c r="P81" s="113" t="s">
        <v>37</v>
      </c>
      <c r="Q81" s="98" t="s">
        <v>1167</v>
      </c>
    </row>
    <row r="82" spans="1:17">
      <c r="A82" s="241"/>
      <c r="B82" s="167" t="s">
        <v>860</v>
      </c>
      <c r="C82" s="112" t="s">
        <v>37</v>
      </c>
      <c r="D82" s="112" t="s">
        <v>37</v>
      </c>
      <c r="E82" s="112" t="s">
        <v>37</v>
      </c>
      <c r="F82" s="113" t="s">
        <v>37</v>
      </c>
      <c r="G82" s="112" t="s">
        <v>37</v>
      </c>
      <c r="H82" s="98" t="s">
        <v>37</v>
      </c>
      <c r="I82" s="130" t="s">
        <v>37</v>
      </c>
      <c r="J82" s="137" t="s">
        <v>37</v>
      </c>
      <c r="K82" s="98" t="s">
        <v>37</v>
      </c>
      <c r="L82" s="113" t="s">
        <v>37</v>
      </c>
      <c r="M82" s="98" t="s">
        <v>37</v>
      </c>
      <c r="N82" s="113" t="s">
        <v>37</v>
      </c>
      <c r="O82" s="113" t="s">
        <v>37</v>
      </c>
      <c r="P82" s="113" t="s">
        <v>37</v>
      </c>
      <c r="Q82" s="98" t="s">
        <v>1167</v>
      </c>
    </row>
    <row r="83" spans="1:17" ht="146.5" customHeight="1">
      <c r="A83" s="241"/>
      <c r="B83" s="167">
        <v>2020</v>
      </c>
      <c r="C83" s="112">
        <v>2177009</v>
      </c>
      <c r="D83" s="112">
        <v>0</v>
      </c>
      <c r="E83" s="112">
        <v>2177009</v>
      </c>
      <c r="F83" s="113">
        <v>96</v>
      </c>
      <c r="G83" s="112">
        <v>22677.177083333332</v>
      </c>
      <c r="H83" s="98" t="s">
        <v>1133</v>
      </c>
      <c r="I83" s="130" t="s">
        <v>1162</v>
      </c>
      <c r="J83" s="137" t="s">
        <v>1163</v>
      </c>
      <c r="K83" s="98" t="s">
        <v>37</v>
      </c>
      <c r="L83" s="113" t="s">
        <v>857</v>
      </c>
      <c r="M83" s="98" t="s">
        <v>858</v>
      </c>
      <c r="N83" s="113" t="s">
        <v>37</v>
      </c>
      <c r="O83" s="113" t="s">
        <v>37</v>
      </c>
      <c r="P83" s="113" t="s">
        <v>37</v>
      </c>
      <c r="Q83" s="98" t="s">
        <v>1164</v>
      </c>
    </row>
    <row r="84" spans="1:17">
      <c r="A84" s="241"/>
      <c r="B84" s="167">
        <v>2021</v>
      </c>
      <c r="C84" s="112" t="s">
        <v>37</v>
      </c>
      <c r="D84" s="112" t="s">
        <v>37</v>
      </c>
      <c r="E84" s="112" t="s">
        <v>37</v>
      </c>
      <c r="F84" s="113" t="s">
        <v>37</v>
      </c>
      <c r="G84" s="112" t="s">
        <v>37</v>
      </c>
      <c r="H84" s="98" t="s">
        <v>37</v>
      </c>
      <c r="I84" s="130" t="s">
        <v>37</v>
      </c>
      <c r="J84" s="137" t="s">
        <v>37</v>
      </c>
      <c r="K84" s="98" t="s">
        <v>37</v>
      </c>
      <c r="L84" s="113" t="s">
        <v>37</v>
      </c>
      <c r="M84" s="98" t="s">
        <v>37</v>
      </c>
      <c r="N84" s="113" t="s">
        <v>37</v>
      </c>
      <c r="O84" s="113" t="s">
        <v>37</v>
      </c>
      <c r="P84" s="113" t="s">
        <v>37</v>
      </c>
      <c r="Q84" s="98" t="s">
        <v>1167</v>
      </c>
    </row>
    <row r="85" spans="1:17">
      <c r="A85" s="241"/>
      <c r="B85" s="167">
        <v>2022</v>
      </c>
      <c r="C85" s="112" t="s">
        <v>37</v>
      </c>
      <c r="D85" s="112" t="s">
        <v>37</v>
      </c>
      <c r="E85" s="112" t="s">
        <v>37</v>
      </c>
      <c r="F85" s="113" t="s">
        <v>37</v>
      </c>
      <c r="G85" s="112" t="s">
        <v>37</v>
      </c>
      <c r="H85" s="98" t="s">
        <v>37</v>
      </c>
      <c r="I85" s="130" t="s">
        <v>37</v>
      </c>
      <c r="J85" s="137" t="s">
        <v>37</v>
      </c>
      <c r="K85" s="98" t="s">
        <v>37</v>
      </c>
      <c r="L85" s="113" t="s">
        <v>37</v>
      </c>
      <c r="M85" s="98" t="s">
        <v>37</v>
      </c>
      <c r="N85" s="113" t="s">
        <v>37</v>
      </c>
      <c r="O85" s="113" t="s">
        <v>37</v>
      </c>
      <c r="P85" s="113" t="s">
        <v>37</v>
      </c>
      <c r="Q85" s="98" t="s">
        <v>1167</v>
      </c>
    </row>
    <row r="86" spans="1:17" ht="65">
      <c r="A86" s="241"/>
      <c r="B86" s="167" t="s">
        <v>861</v>
      </c>
      <c r="C86" s="112">
        <v>2177009</v>
      </c>
      <c r="D86" s="112">
        <v>0</v>
      </c>
      <c r="E86" s="112">
        <v>2177009</v>
      </c>
      <c r="F86" s="113">
        <v>96</v>
      </c>
      <c r="G86" s="112">
        <v>22677.177083333332</v>
      </c>
      <c r="H86" s="98" t="s">
        <v>1133</v>
      </c>
      <c r="I86" s="130" t="s">
        <v>1162</v>
      </c>
      <c r="J86" s="137" t="s">
        <v>1163</v>
      </c>
      <c r="K86" s="98" t="s">
        <v>37</v>
      </c>
      <c r="L86" s="113" t="s">
        <v>857</v>
      </c>
      <c r="M86" s="98" t="s">
        <v>858</v>
      </c>
      <c r="N86" s="113" t="s">
        <v>37</v>
      </c>
      <c r="O86" s="113" t="s">
        <v>37</v>
      </c>
      <c r="P86" s="113" t="s">
        <v>37</v>
      </c>
      <c r="Q86" s="98" t="s">
        <v>1168</v>
      </c>
    </row>
    <row r="87" spans="1:17" ht="65">
      <c r="A87" s="241" t="s">
        <v>1169</v>
      </c>
      <c r="B87" s="168" t="s">
        <v>855</v>
      </c>
      <c r="C87" s="112">
        <v>0</v>
      </c>
      <c r="D87" s="112">
        <v>0</v>
      </c>
      <c r="E87" s="112">
        <v>0</v>
      </c>
      <c r="F87" s="110">
        <v>4700</v>
      </c>
      <c r="G87" s="112">
        <v>0</v>
      </c>
      <c r="H87" s="98" t="s">
        <v>1133</v>
      </c>
      <c r="I87" s="130" t="s">
        <v>1007</v>
      </c>
      <c r="J87" s="137" t="s">
        <v>856</v>
      </c>
      <c r="K87" s="98" t="s">
        <v>37</v>
      </c>
      <c r="L87" s="113" t="s">
        <v>857</v>
      </c>
      <c r="M87" s="98" t="s">
        <v>858</v>
      </c>
      <c r="N87" s="113" t="s">
        <v>37</v>
      </c>
      <c r="O87" s="113" t="s">
        <v>1136</v>
      </c>
      <c r="P87" s="98" t="s">
        <v>1140</v>
      </c>
      <c r="Q87" s="98" t="s">
        <v>1316</v>
      </c>
    </row>
    <row r="88" spans="1:17" ht="65">
      <c r="A88" s="241"/>
      <c r="B88" s="168" t="s">
        <v>860</v>
      </c>
      <c r="C88" s="112">
        <v>985200.35000000009</v>
      </c>
      <c r="D88" s="112">
        <v>0</v>
      </c>
      <c r="E88" s="112">
        <v>985200.35000000009</v>
      </c>
      <c r="F88" s="110">
        <v>4700</v>
      </c>
      <c r="G88" s="112">
        <v>209.61709574468088</v>
      </c>
      <c r="H88" s="98" t="s">
        <v>1133</v>
      </c>
      <c r="I88" s="130" t="s">
        <v>1007</v>
      </c>
      <c r="J88" s="137" t="s">
        <v>856</v>
      </c>
      <c r="K88" s="98" t="s">
        <v>37</v>
      </c>
      <c r="L88" s="113" t="s">
        <v>857</v>
      </c>
      <c r="M88" s="98" t="s">
        <v>858</v>
      </c>
      <c r="N88" s="113" t="s">
        <v>37</v>
      </c>
      <c r="O88" s="113" t="s">
        <v>1136</v>
      </c>
      <c r="P88" s="98" t="s">
        <v>1140</v>
      </c>
      <c r="Q88" s="98" t="s">
        <v>1316</v>
      </c>
    </row>
    <row r="89" spans="1:17" ht="65">
      <c r="A89" s="241"/>
      <c r="B89" s="168">
        <v>2020</v>
      </c>
      <c r="C89" s="112">
        <v>4000000</v>
      </c>
      <c r="D89" s="112">
        <v>0</v>
      </c>
      <c r="E89" s="112">
        <v>4000000</v>
      </c>
      <c r="F89" s="110">
        <v>8100</v>
      </c>
      <c r="G89" s="112">
        <v>493.82716049382714</v>
      </c>
      <c r="H89" s="98" t="s">
        <v>1133</v>
      </c>
      <c r="I89" s="130" t="s">
        <v>1007</v>
      </c>
      <c r="J89" s="137" t="s">
        <v>856</v>
      </c>
      <c r="K89" s="98" t="s">
        <v>37</v>
      </c>
      <c r="L89" s="113" t="s">
        <v>857</v>
      </c>
      <c r="M89" s="98" t="s">
        <v>858</v>
      </c>
      <c r="N89" s="113" t="s">
        <v>37</v>
      </c>
      <c r="O89" s="113" t="s">
        <v>1136</v>
      </c>
      <c r="P89" s="98" t="s">
        <v>1140</v>
      </c>
      <c r="Q89" s="98" t="s">
        <v>1316</v>
      </c>
    </row>
    <row r="90" spans="1:17" ht="65">
      <c r="A90" s="241"/>
      <c r="B90" s="168">
        <v>2021</v>
      </c>
      <c r="C90" s="112">
        <v>5000000</v>
      </c>
      <c r="D90" s="112">
        <v>0</v>
      </c>
      <c r="E90" s="112">
        <v>5000000</v>
      </c>
      <c r="F90" s="110">
        <v>8100</v>
      </c>
      <c r="G90" s="112">
        <v>617.28395061728395</v>
      </c>
      <c r="H90" s="98" t="s">
        <v>1133</v>
      </c>
      <c r="I90" s="130" t="s">
        <v>1007</v>
      </c>
      <c r="J90" s="137" t="s">
        <v>856</v>
      </c>
      <c r="K90" s="98" t="s">
        <v>37</v>
      </c>
      <c r="L90" s="113" t="s">
        <v>857</v>
      </c>
      <c r="M90" s="98" t="s">
        <v>858</v>
      </c>
      <c r="N90" s="113" t="s">
        <v>37</v>
      </c>
      <c r="O90" s="113" t="s">
        <v>1136</v>
      </c>
      <c r="P90" s="98" t="s">
        <v>1140</v>
      </c>
      <c r="Q90" s="98" t="s">
        <v>1316</v>
      </c>
    </row>
    <row r="91" spans="1:17" ht="65">
      <c r="A91" s="241"/>
      <c r="B91" s="168">
        <v>2022</v>
      </c>
      <c r="C91" s="112">
        <v>5000000</v>
      </c>
      <c r="D91" s="112">
        <v>0</v>
      </c>
      <c r="E91" s="112">
        <v>5000000</v>
      </c>
      <c r="F91" s="110">
        <v>8100</v>
      </c>
      <c r="G91" s="112">
        <v>617.28395061728395</v>
      </c>
      <c r="H91" s="98" t="s">
        <v>1133</v>
      </c>
      <c r="I91" s="130" t="s">
        <v>1007</v>
      </c>
      <c r="J91" s="137" t="s">
        <v>856</v>
      </c>
      <c r="K91" s="98" t="s">
        <v>37</v>
      </c>
      <c r="L91" s="113" t="s">
        <v>857</v>
      </c>
      <c r="M91" s="98" t="s">
        <v>858</v>
      </c>
      <c r="N91" s="113" t="s">
        <v>37</v>
      </c>
      <c r="O91" s="113" t="s">
        <v>1136</v>
      </c>
      <c r="P91" s="98" t="s">
        <v>1140</v>
      </c>
      <c r="Q91" s="98" t="s">
        <v>1316</v>
      </c>
    </row>
    <row r="92" spans="1:17" ht="65">
      <c r="A92" s="241"/>
      <c r="B92" s="168" t="s">
        <v>861</v>
      </c>
      <c r="C92" s="112">
        <v>14000000</v>
      </c>
      <c r="D92" s="112">
        <v>0</v>
      </c>
      <c r="E92" s="112">
        <v>14000000</v>
      </c>
      <c r="F92" s="110">
        <v>24300</v>
      </c>
      <c r="G92" s="112">
        <v>576.13168724279831</v>
      </c>
      <c r="H92" s="98" t="s">
        <v>1133</v>
      </c>
      <c r="I92" s="130" t="s">
        <v>1007</v>
      </c>
      <c r="J92" s="137" t="s">
        <v>856</v>
      </c>
      <c r="K92" s="98" t="s">
        <v>37</v>
      </c>
      <c r="L92" s="113" t="s">
        <v>857</v>
      </c>
      <c r="M92" s="98" t="s">
        <v>858</v>
      </c>
      <c r="N92" s="113" t="s">
        <v>37</v>
      </c>
      <c r="O92" s="113" t="s">
        <v>1136</v>
      </c>
      <c r="P92" s="98" t="s">
        <v>1140</v>
      </c>
      <c r="Q92" s="98" t="s">
        <v>1316</v>
      </c>
    </row>
    <row r="93" spans="1:17" ht="26">
      <c r="A93" s="241" t="s">
        <v>1170</v>
      </c>
      <c r="B93" s="168" t="s">
        <v>855</v>
      </c>
      <c r="C93" s="112" t="s">
        <v>37</v>
      </c>
      <c r="D93" s="112" t="s">
        <v>37</v>
      </c>
      <c r="E93" s="112" t="s">
        <v>37</v>
      </c>
      <c r="F93" s="113" t="s">
        <v>37</v>
      </c>
      <c r="G93" s="112" t="s">
        <v>37</v>
      </c>
      <c r="H93" s="98" t="s">
        <v>37</v>
      </c>
      <c r="I93" s="130" t="s">
        <v>37</v>
      </c>
      <c r="J93" s="137" t="s">
        <v>37</v>
      </c>
      <c r="K93" s="98" t="s">
        <v>37</v>
      </c>
      <c r="L93" s="113" t="s">
        <v>37</v>
      </c>
      <c r="M93" s="98" t="s">
        <v>37</v>
      </c>
      <c r="N93" s="113" t="s">
        <v>37</v>
      </c>
      <c r="O93" s="113" t="s">
        <v>37</v>
      </c>
      <c r="P93" s="113" t="s">
        <v>37</v>
      </c>
      <c r="Q93" s="98" t="s">
        <v>1171</v>
      </c>
    </row>
    <row r="94" spans="1:17" ht="26">
      <c r="A94" s="241"/>
      <c r="B94" s="167" t="s">
        <v>860</v>
      </c>
      <c r="C94" s="112" t="s">
        <v>37</v>
      </c>
      <c r="D94" s="112" t="s">
        <v>37</v>
      </c>
      <c r="E94" s="112" t="s">
        <v>37</v>
      </c>
      <c r="F94" s="113" t="s">
        <v>37</v>
      </c>
      <c r="G94" s="112" t="s">
        <v>37</v>
      </c>
      <c r="H94" s="98" t="s">
        <v>37</v>
      </c>
      <c r="I94" s="130" t="s">
        <v>37</v>
      </c>
      <c r="J94" s="137" t="s">
        <v>37</v>
      </c>
      <c r="K94" s="98" t="s">
        <v>37</v>
      </c>
      <c r="L94" s="113" t="s">
        <v>37</v>
      </c>
      <c r="M94" s="113" t="s">
        <v>37</v>
      </c>
      <c r="N94" s="113" t="s">
        <v>37</v>
      </c>
      <c r="O94" s="113" t="s">
        <v>37</v>
      </c>
      <c r="P94" s="113" t="s">
        <v>37</v>
      </c>
      <c r="Q94" s="98" t="s">
        <v>1171</v>
      </c>
    </row>
    <row r="95" spans="1:17" ht="26">
      <c r="A95" s="241"/>
      <c r="B95" s="167">
        <v>2020</v>
      </c>
      <c r="C95" s="112" t="s">
        <v>37</v>
      </c>
      <c r="D95" s="112" t="s">
        <v>37</v>
      </c>
      <c r="E95" s="112" t="s">
        <v>37</v>
      </c>
      <c r="F95" s="113" t="s">
        <v>37</v>
      </c>
      <c r="G95" s="112" t="s">
        <v>37</v>
      </c>
      <c r="H95" s="98" t="s">
        <v>37</v>
      </c>
      <c r="I95" s="130" t="s">
        <v>37</v>
      </c>
      <c r="J95" s="137" t="s">
        <v>37</v>
      </c>
      <c r="K95" s="98" t="s">
        <v>37</v>
      </c>
      <c r="L95" s="113" t="s">
        <v>37</v>
      </c>
      <c r="M95" s="113" t="s">
        <v>37</v>
      </c>
      <c r="N95" s="113" t="s">
        <v>37</v>
      </c>
      <c r="O95" s="113" t="s">
        <v>37</v>
      </c>
      <c r="P95" s="113" t="s">
        <v>37</v>
      </c>
      <c r="Q95" s="98" t="s">
        <v>1171</v>
      </c>
    </row>
    <row r="96" spans="1:17" ht="26">
      <c r="A96" s="241"/>
      <c r="B96" s="167">
        <v>2021</v>
      </c>
      <c r="C96" s="112" t="s">
        <v>37</v>
      </c>
      <c r="D96" s="112" t="s">
        <v>37</v>
      </c>
      <c r="E96" s="112" t="s">
        <v>37</v>
      </c>
      <c r="F96" s="113" t="s">
        <v>37</v>
      </c>
      <c r="G96" s="112" t="s">
        <v>37</v>
      </c>
      <c r="H96" s="98" t="s">
        <v>37</v>
      </c>
      <c r="I96" s="130" t="s">
        <v>37</v>
      </c>
      <c r="J96" s="137" t="s">
        <v>37</v>
      </c>
      <c r="K96" s="98" t="s">
        <v>37</v>
      </c>
      <c r="L96" s="113" t="s">
        <v>37</v>
      </c>
      <c r="M96" s="113" t="s">
        <v>37</v>
      </c>
      <c r="N96" s="113" t="s">
        <v>37</v>
      </c>
      <c r="O96" s="113" t="s">
        <v>37</v>
      </c>
      <c r="P96" s="113" t="s">
        <v>37</v>
      </c>
      <c r="Q96" s="98" t="s">
        <v>1171</v>
      </c>
    </row>
    <row r="97" spans="1:17" ht="26">
      <c r="A97" s="241"/>
      <c r="B97" s="167">
        <v>2022</v>
      </c>
      <c r="C97" s="112" t="s">
        <v>37</v>
      </c>
      <c r="D97" s="112" t="s">
        <v>37</v>
      </c>
      <c r="E97" s="112" t="s">
        <v>37</v>
      </c>
      <c r="F97" s="113" t="s">
        <v>37</v>
      </c>
      <c r="G97" s="112" t="s">
        <v>37</v>
      </c>
      <c r="H97" s="98" t="s">
        <v>37</v>
      </c>
      <c r="I97" s="130" t="s">
        <v>37</v>
      </c>
      <c r="J97" s="137" t="s">
        <v>37</v>
      </c>
      <c r="K97" s="98" t="s">
        <v>37</v>
      </c>
      <c r="L97" s="113" t="s">
        <v>37</v>
      </c>
      <c r="M97" s="113" t="s">
        <v>37</v>
      </c>
      <c r="N97" s="113" t="s">
        <v>37</v>
      </c>
      <c r="O97" s="113" t="s">
        <v>37</v>
      </c>
      <c r="P97" s="113" t="s">
        <v>37</v>
      </c>
      <c r="Q97" s="98" t="s">
        <v>1171</v>
      </c>
    </row>
    <row r="98" spans="1:17" ht="26">
      <c r="A98" s="241"/>
      <c r="B98" s="167" t="s">
        <v>861</v>
      </c>
      <c r="C98" s="112" t="s">
        <v>37</v>
      </c>
      <c r="D98" s="112" t="s">
        <v>37</v>
      </c>
      <c r="E98" s="112" t="s">
        <v>37</v>
      </c>
      <c r="F98" s="113" t="s">
        <v>37</v>
      </c>
      <c r="G98" s="112" t="s">
        <v>37</v>
      </c>
      <c r="H98" s="98" t="s">
        <v>37</v>
      </c>
      <c r="I98" s="130" t="s">
        <v>37</v>
      </c>
      <c r="J98" s="137" t="s">
        <v>37</v>
      </c>
      <c r="K98" s="98" t="s">
        <v>37</v>
      </c>
      <c r="L98" s="113" t="s">
        <v>37</v>
      </c>
      <c r="M98" s="113" t="s">
        <v>37</v>
      </c>
      <c r="N98" s="113" t="s">
        <v>37</v>
      </c>
      <c r="O98" s="113" t="s">
        <v>37</v>
      </c>
      <c r="P98" s="113" t="s">
        <v>37</v>
      </c>
      <c r="Q98" s="98" t="s">
        <v>1171</v>
      </c>
    </row>
    <row r="99" spans="1:17">
      <c r="A99" s="241" t="s">
        <v>1172</v>
      </c>
      <c r="B99" s="167" t="s">
        <v>855</v>
      </c>
      <c r="C99" s="112" t="s">
        <v>37</v>
      </c>
      <c r="D99" s="112" t="s">
        <v>37</v>
      </c>
      <c r="E99" s="112" t="s">
        <v>37</v>
      </c>
      <c r="F99" s="113" t="s">
        <v>37</v>
      </c>
      <c r="G99" s="112" t="s">
        <v>37</v>
      </c>
      <c r="H99" s="98" t="s">
        <v>37</v>
      </c>
      <c r="I99" s="130" t="s">
        <v>37</v>
      </c>
      <c r="J99" s="137" t="s">
        <v>37</v>
      </c>
      <c r="K99" s="98" t="s">
        <v>37</v>
      </c>
      <c r="L99" s="113" t="s">
        <v>37</v>
      </c>
      <c r="M99" s="113" t="s">
        <v>37</v>
      </c>
      <c r="N99" s="113" t="s">
        <v>37</v>
      </c>
      <c r="O99" s="113" t="s">
        <v>37</v>
      </c>
      <c r="P99" s="113" t="s">
        <v>37</v>
      </c>
      <c r="Q99" s="98" t="s">
        <v>1173</v>
      </c>
    </row>
    <row r="100" spans="1:17">
      <c r="A100" s="241"/>
      <c r="B100" s="167" t="s">
        <v>860</v>
      </c>
      <c r="C100" s="112" t="s">
        <v>37</v>
      </c>
      <c r="D100" s="112" t="s">
        <v>37</v>
      </c>
      <c r="E100" s="112" t="s">
        <v>37</v>
      </c>
      <c r="F100" s="113" t="s">
        <v>37</v>
      </c>
      <c r="G100" s="112" t="s">
        <v>37</v>
      </c>
      <c r="H100" s="98" t="s">
        <v>37</v>
      </c>
      <c r="I100" s="130" t="s">
        <v>37</v>
      </c>
      <c r="J100" s="137" t="s">
        <v>37</v>
      </c>
      <c r="K100" s="98" t="s">
        <v>37</v>
      </c>
      <c r="L100" s="113" t="s">
        <v>37</v>
      </c>
      <c r="M100" s="113" t="s">
        <v>37</v>
      </c>
      <c r="N100" s="113" t="s">
        <v>37</v>
      </c>
      <c r="O100" s="113" t="s">
        <v>37</v>
      </c>
      <c r="P100" s="113" t="s">
        <v>37</v>
      </c>
      <c r="Q100" s="98" t="s">
        <v>1173</v>
      </c>
    </row>
    <row r="101" spans="1:17">
      <c r="A101" s="241"/>
      <c r="B101" s="167">
        <v>2020</v>
      </c>
      <c r="C101" s="112" t="s">
        <v>37</v>
      </c>
      <c r="D101" s="112" t="s">
        <v>37</v>
      </c>
      <c r="E101" s="112" t="s">
        <v>37</v>
      </c>
      <c r="F101" s="113" t="s">
        <v>37</v>
      </c>
      <c r="G101" s="112" t="s">
        <v>37</v>
      </c>
      <c r="H101" s="98" t="s">
        <v>37</v>
      </c>
      <c r="I101" s="130" t="s">
        <v>37</v>
      </c>
      <c r="J101" s="137" t="s">
        <v>37</v>
      </c>
      <c r="K101" s="98" t="s">
        <v>37</v>
      </c>
      <c r="L101" s="113" t="s">
        <v>37</v>
      </c>
      <c r="M101" s="113" t="s">
        <v>37</v>
      </c>
      <c r="N101" s="113" t="s">
        <v>37</v>
      </c>
      <c r="O101" s="113" t="s">
        <v>37</v>
      </c>
      <c r="P101" s="113" t="s">
        <v>37</v>
      </c>
      <c r="Q101" s="98" t="s">
        <v>1173</v>
      </c>
    </row>
    <row r="102" spans="1:17">
      <c r="A102" s="241"/>
      <c r="B102" s="167">
        <v>2021</v>
      </c>
      <c r="C102" s="112" t="s">
        <v>37</v>
      </c>
      <c r="D102" s="112" t="s">
        <v>37</v>
      </c>
      <c r="E102" s="112" t="s">
        <v>37</v>
      </c>
      <c r="F102" s="113" t="s">
        <v>37</v>
      </c>
      <c r="G102" s="112" t="s">
        <v>37</v>
      </c>
      <c r="H102" s="98" t="s">
        <v>37</v>
      </c>
      <c r="I102" s="130" t="s">
        <v>37</v>
      </c>
      <c r="J102" s="137" t="s">
        <v>37</v>
      </c>
      <c r="K102" s="98" t="s">
        <v>37</v>
      </c>
      <c r="L102" s="113" t="s">
        <v>37</v>
      </c>
      <c r="M102" s="113" t="s">
        <v>37</v>
      </c>
      <c r="N102" s="113" t="s">
        <v>37</v>
      </c>
      <c r="O102" s="113" t="s">
        <v>37</v>
      </c>
      <c r="P102" s="113" t="s">
        <v>37</v>
      </c>
      <c r="Q102" s="98" t="s">
        <v>1173</v>
      </c>
    </row>
    <row r="103" spans="1:17">
      <c r="A103" s="241"/>
      <c r="B103" s="167">
        <v>2022</v>
      </c>
      <c r="C103" s="112" t="s">
        <v>37</v>
      </c>
      <c r="D103" s="112" t="s">
        <v>37</v>
      </c>
      <c r="E103" s="112" t="s">
        <v>37</v>
      </c>
      <c r="F103" s="113" t="s">
        <v>37</v>
      </c>
      <c r="G103" s="112" t="s">
        <v>37</v>
      </c>
      <c r="H103" s="98" t="s">
        <v>37</v>
      </c>
      <c r="I103" s="130" t="s">
        <v>37</v>
      </c>
      <c r="J103" s="137" t="s">
        <v>37</v>
      </c>
      <c r="K103" s="98" t="s">
        <v>37</v>
      </c>
      <c r="L103" s="113" t="s">
        <v>37</v>
      </c>
      <c r="M103" s="113" t="s">
        <v>37</v>
      </c>
      <c r="N103" s="113" t="s">
        <v>37</v>
      </c>
      <c r="O103" s="113" t="s">
        <v>37</v>
      </c>
      <c r="P103" s="113" t="s">
        <v>37</v>
      </c>
      <c r="Q103" s="98" t="s">
        <v>1173</v>
      </c>
    </row>
    <row r="104" spans="1:17" ht="26">
      <c r="A104" s="241"/>
      <c r="B104" s="167" t="s">
        <v>861</v>
      </c>
      <c r="C104" s="112" t="s">
        <v>37</v>
      </c>
      <c r="D104" s="112" t="s">
        <v>37</v>
      </c>
      <c r="E104" s="112" t="s">
        <v>37</v>
      </c>
      <c r="F104" s="113" t="s">
        <v>37</v>
      </c>
      <c r="G104" s="112" t="s">
        <v>37</v>
      </c>
      <c r="H104" s="98" t="s">
        <v>37</v>
      </c>
      <c r="I104" s="130" t="s">
        <v>37</v>
      </c>
      <c r="J104" s="137" t="s">
        <v>37</v>
      </c>
      <c r="K104" s="98" t="s">
        <v>37</v>
      </c>
      <c r="L104" s="113" t="s">
        <v>37</v>
      </c>
      <c r="M104" s="113" t="s">
        <v>37</v>
      </c>
      <c r="N104" s="113" t="s">
        <v>37</v>
      </c>
      <c r="O104" s="113" t="s">
        <v>37</v>
      </c>
      <c r="P104" s="113" t="s">
        <v>37</v>
      </c>
      <c r="Q104" s="98" t="s">
        <v>1173</v>
      </c>
    </row>
    <row r="105" spans="1:17">
      <c r="A105" s="259" t="s">
        <v>1174</v>
      </c>
      <c r="B105" s="168" t="s">
        <v>855</v>
      </c>
      <c r="C105" s="112" t="s">
        <v>37</v>
      </c>
      <c r="D105" s="112" t="s">
        <v>37</v>
      </c>
      <c r="E105" s="112" t="s">
        <v>37</v>
      </c>
      <c r="F105" s="113" t="s">
        <v>37</v>
      </c>
      <c r="G105" s="112" t="s">
        <v>37</v>
      </c>
      <c r="H105" s="98" t="s">
        <v>37</v>
      </c>
      <c r="I105" s="130" t="s">
        <v>37</v>
      </c>
      <c r="J105" s="137" t="s">
        <v>37</v>
      </c>
      <c r="K105" s="98" t="s">
        <v>37</v>
      </c>
      <c r="L105" s="113" t="s">
        <v>37</v>
      </c>
      <c r="M105" s="113" t="s">
        <v>37</v>
      </c>
      <c r="N105" s="113" t="s">
        <v>37</v>
      </c>
      <c r="O105" s="113" t="s">
        <v>37</v>
      </c>
      <c r="P105" s="113" t="s">
        <v>37</v>
      </c>
      <c r="Q105" s="98" t="s">
        <v>1175</v>
      </c>
    </row>
    <row r="106" spans="1:17">
      <c r="A106" s="259"/>
      <c r="B106" s="168" t="s">
        <v>860</v>
      </c>
      <c r="C106" s="112" t="s">
        <v>37</v>
      </c>
      <c r="D106" s="112" t="s">
        <v>37</v>
      </c>
      <c r="E106" s="112" t="s">
        <v>37</v>
      </c>
      <c r="F106" s="113" t="s">
        <v>37</v>
      </c>
      <c r="G106" s="112" t="s">
        <v>37</v>
      </c>
      <c r="H106" s="98" t="s">
        <v>37</v>
      </c>
      <c r="I106" s="130" t="s">
        <v>37</v>
      </c>
      <c r="J106" s="137" t="s">
        <v>37</v>
      </c>
      <c r="K106" s="98" t="s">
        <v>37</v>
      </c>
      <c r="L106" s="113" t="s">
        <v>37</v>
      </c>
      <c r="M106" s="113" t="s">
        <v>37</v>
      </c>
      <c r="N106" s="113" t="s">
        <v>37</v>
      </c>
      <c r="O106" s="113" t="s">
        <v>37</v>
      </c>
      <c r="P106" s="113" t="s">
        <v>37</v>
      </c>
      <c r="Q106" s="98" t="s">
        <v>1175</v>
      </c>
    </row>
    <row r="107" spans="1:17">
      <c r="A107" s="259"/>
      <c r="B107" s="168">
        <v>2020</v>
      </c>
      <c r="C107" s="112" t="s">
        <v>37</v>
      </c>
      <c r="D107" s="112" t="s">
        <v>37</v>
      </c>
      <c r="E107" s="112" t="s">
        <v>37</v>
      </c>
      <c r="F107" s="113" t="s">
        <v>37</v>
      </c>
      <c r="G107" s="112" t="s">
        <v>37</v>
      </c>
      <c r="H107" s="98" t="s">
        <v>37</v>
      </c>
      <c r="I107" s="130" t="s">
        <v>37</v>
      </c>
      <c r="J107" s="137" t="s">
        <v>37</v>
      </c>
      <c r="K107" s="98" t="s">
        <v>37</v>
      </c>
      <c r="L107" s="113" t="s">
        <v>37</v>
      </c>
      <c r="M107" s="113" t="s">
        <v>37</v>
      </c>
      <c r="N107" s="113" t="s">
        <v>37</v>
      </c>
      <c r="O107" s="113" t="s">
        <v>37</v>
      </c>
      <c r="P107" s="113" t="s">
        <v>37</v>
      </c>
      <c r="Q107" s="98" t="s">
        <v>1175</v>
      </c>
    </row>
    <row r="108" spans="1:17">
      <c r="A108" s="259"/>
      <c r="B108" s="168">
        <v>2021</v>
      </c>
      <c r="C108" s="112" t="s">
        <v>37</v>
      </c>
      <c r="D108" s="112" t="s">
        <v>37</v>
      </c>
      <c r="E108" s="112" t="s">
        <v>37</v>
      </c>
      <c r="F108" s="113" t="s">
        <v>37</v>
      </c>
      <c r="G108" s="112" t="s">
        <v>37</v>
      </c>
      <c r="H108" s="98" t="s">
        <v>37</v>
      </c>
      <c r="I108" s="130" t="s">
        <v>37</v>
      </c>
      <c r="J108" s="137" t="s">
        <v>37</v>
      </c>
      <c r="K108" s="98" t="s">
        <v>37</v>
      </c>
      <c r="L108" s="113" t="s">
        <v>37</v>
      </c>
      <c r="M108" s="113" t="s">
        <v>37</v>
      </c>
      <c r="N108" s="113" t="s">
        <v>37</v>
      </c>
      <c r="O108" s="113" t="s">
        <v>37</v>
      </c>
      <c r="P108" s="113" t="s">
        <v>37</v>
      </c>
      <c r="Q108" s="98" t="s">
        <v>1175</v>
      </c>
    </row>
    <row r="109" spans="1:17">
      <c r="A109" s="259"/>
      <c r="B109" s="168">
        <v>2022</v>
      </c>
      <c r="C109" s="112" t="s">
        <v>37</v>
      </c>
      <c r="D109" s="112" t="s">
        <v>37</v>
      </c>
      <c r="E109" s="112" t="s">
        <v>37</v>
      </c>
      <c r="F109" s="113" t="s">
        <v>37</v>
      </c>
      <c r="G109" s="112" t="s">
        <v>37</v>
      </c>
      <c r="H109" s="98" t="s">
        <v>37</v>
      </c>
      <c r="I109" s="130" t="s">
        <v>37</v>
      </c>
      <c r="J109" s="137" t="s">
        <v>37</v>
      </c>
      <c r="K109" s="98" t="s">
        <v>37</v>
      </c>
      <c r="L109" s="113" t="s">
        <v>37</v>
      </c>
      <c r="M109" s="113" t="s">
        <v>37</v>
      </c>
      <c r="N109" s="113" t="s">
        <v>37</v>
      </c>
      <c r="O109" s="113" t="s">
        <v>37</v>
      </c>
      <c r="P109" s="113" t="s">
        <v>37</v>
      </c>
      <c r="Q109" s="98" t="s">
        <v>1175</v>
      </c>
    </row>
    <row r="110" spans="1:17" ht="26">
      <c r="A110" s="259"/>
      <c r="B110" s="168" t="s">
        <v>861</v>
      </c>
      <c r="C110" s="112" t="s">
        <v>37</v>
      </c>
      <c r="D110" s="112" t="s">
        <v>37</v>
      </c>
      <c r="E110" s="112" t="s">
        <v>37</v>
      </c>
      <c r="F110" s="113" t="s">
        <v>37</v>
      </c>
      <c r="G110" s="112" t="s">
        <v>37</v>
      </c>
      <c r="H110" s="98" t="s">
        <v>37</v>
      </c>
      <c r="I110" s="130" t="s">
        <v>37</v>
      </c>
      <c r="J110" s="137" t="s">
        <v>37</v>
      </c>
      <c r="K110" s="98" t="s">
        <v>37</v>
      </c>
      <c r="L110" s="113" t="s">
        <v>37</v>
      </c>
      <c r="M110" s="113" t="s">
        <v>37</v>
      </c>
      <c r="N110" s="113" t="s">
        <v>37</v>
      </c>
      <c r="O110" s="113" t="s">
        <v>37</v>
      </c>
      <c r="P110" s="113" t="s">
        <v>37</v>
      </c>
      <c r="Q110" s="98" t="s">
        <v>1175</v>
      </c>
    </row>
    <row r="111" spans="1:17" ht="52">
      <c r="A111" s="238" t="s">
        <v>1176</v>
      </c>
      <c r="B111" s="167" t="s">
        <v>855</v>
      </c>
      <c r="C111" s="112">
        <v>56894740.93</v>
      </c>
      <c r="D111" s="112">
        <v>0</v>
      </c>
      <c r="E111" s="112">
        <v>56894740.93</v>
      </c>
      <c r="F111" s="110">
        <v>125000</v>
      </c>
      <c r="G111" s="112">
        <v>455.15792743999998</v>
      </c>
      <c r="H111" s="98" t="s">
        <v>1133</v>
      </c>
      <c r="I111" s="130">
        <v>0.34135483795257837</v>
      </c>
      <c r="J111" s="137">
        <v>5.99976082802735</v>
      </c>
      <c r="K111" s="98" t="s">
        <v>37</v>
      </c>
      <c r="L111" s="113" t="s">
        <v>869</v>
      </c>
      <c r="M111" s="98" t="s">
        <v>37</v>
      </c>
      <c r="N111" s="113" t="s">
        <v>870</v>
      </c>
      <c r="O111" s="113" t="s">
        <v>1016</v>
      </c>
      <c r="P111" s="98" t="s">
        <v>1177</v>
      </c>
      <c r="Q111" s="98" t="s">
        <v>1178</v>
      </c>
    </row>
    <row r="112" spans="1:17" ht="52">
      <c r="A112" s="239"/>
      <c r="B112" s="167" t="s">
        <v>860</v>
      </c>
      <c r="C112" s="112">
        <v>15209616.34</v>
      </c>
      <c r="D112" s="112">
        <v>0</v>
      </c>
      <c r="E112" s="112">
        <v>15209616.34</v>
      </c>
      <c r="F112" s="110">
        <v>129485</v>
      </c>
      <c r="G112" s="112">
        <v>117.46238050739468</v>
      </c>
      <c r="H112" s="98" t="s">
        <v>1133</v>
      </c>
      <c r="I112" s="130">
        <v>0.44887981475186889</v>
      </c>
      <c r="J112" s="137">
        <v>29.512895310275056</v>
      </c>
      <c r="K112" s="98" t="s">
        <v>37</v>
      </c>
      <c r="L112" s="113" t="s">
        <v>869</v>
      </c>
      <c r="M112" s="98" t="s">
        <v>37</v>
      </c>
      <c r="N112" s="113" t="s">
        <v>870</v>
      </c>
      <c r="O112" s="113" t="s">
        <v>1016</v>
      </c>
      <c r="P112" s="98" t="s">
        <v>1177</v>
      </c>
      <c r="Q112" s="98" t="s">
        <v>1178</v>
      </c>
    </row>
    <row r="113" spans="1:17" ht="52">
      <c r="A113" s="239"/>
      <c r="B113" s="167">
        <v>2020</v>
      </c>
      <c r="C113" s="112">
        <v>54097297.746722072</v>
      </c>
      <c r="D113" s="112">
        <v>0</v>
      </c>
      <c r="E113" s="112">
        <v>54097297.746722072</v>
      </c>
      <c r="F113" s="110">
        <v>75000</v>
      </c>
      <c r="G113" s="112">
        <v>721.29730328962762</v>
      </c>
      <c r="H113" s="98" t="s">
        <v>1133</v>
      </c>
      <c r="I113" s="130">
        <v>1.3234169118007426</v>
      </c>
      <c r="J113" s="137">
        <v>25.019929321988808</v>
      </c>
      <c r="K113" s="98" t="s">
        <v>37</v>
      </c>
      <c r="L113" s="113" t="s">
        <v>869</v>
      </c>
      <c r="M113" s="98" t="s">
        <v>37</v>
      </c>
      <c r="N113" s="113" t="s">
        <v>870</v>
      </c>
      <c r="O113" s="113" t="s">
        <v>1016</v>
      </c>
      <c r="P113" s="98" t="s">
        <v>1177</v>
      </c>
      <c r="Q113" s="98" t="s">
        <v>1178</v>
      </c>
    </row>
    <row r="114" spans="1:17" ht="52">
      <c r="A114" s="239"/>
      <c r="B114" s="167">
        <v>2021</v>
      </c>
      <c r="C114" s="112">
        <v>59475851.488926642</v>
      </c>
      <c r="D114" s="112">
        <v>0</v>
      </c>
      <c r="E114" s="112">
        <v>59475851.488926642</v>
      </c>
      <c r="F114" s="110">
        <v>75000</v>
      </c>
      <c r="G114" s="112">
        <v>793.01135318568856</v>
      </c>
      <c r="H114" s="98" t="s">
        <v>1133</v>
      </c>
      <c r="I114" s="130">
        <v>1.4137790101575318</v>
      </c>
      <c r="J114" s="137">
        <v>24.619907608225496</v>
      </c>
      <c r="K114" s="98" t="s">
        <v>37</v>
      </c>
      <c r="L114" s="113" t="s">
        <v>869</v>
      </c>
      <c r="M114" s="98" t="s">
        <v>37</v>
      </c>
      <c r="N114" s="113" t="s">
        <v>870</v>
      </c>
      <c r="O114" s="113" t="s">
        <v>1016</v>
      </c>
      <c r="P114" s="98" t="s">
        <v>1177</v>
      </c>
      <c r="Q114" s="98" t="s">
        <v>1178</v>
      </c>
    </row>
    <row r="115" spans="1:17" ht="52">
      <c r="A115" s="239"/>
      <c r="B115" s="167">
        <v>2022</v>
      </c>
      <c r="C115" s="112">
        <v>72035267.040760875</v>
      </c>
      <c r="D115" s="112">
        <v>0</v>
      </c>
      <c r="E115" s="112">
        <v>72035267.040760875</v>
      </c>
      <c r="F115" s="110">
        <v>75000</v>
      </c>
      <c r="G115" s="112">
        <v>960.47022721014503</v>
      </c>
      <c r="H115" s="98" t="s">
        <v>1133</v>
      </c>
      <c r="I115" s="130">
        <v>1.6974948569634805</v>
      </c>
      <c r="J115" s="137">
        <v>24.691374176911587</v>
      </c>
      <c r="K115" s="98" t="s">
        <v>37</v>
      </c>
      <c r="L115" s="113" t="s">
        <v>869</v>
      </c>
      <c r="M115" s="98" t="s">
        <v>37</v>
      </c>
      <c r="N115" s="113" t="s">
        <v>870</v>
      </c>
      <c r="O115" s="113" t="s">
        <v>1016</v>
      </c>
      <c r="P115" s="98" t="s">
        <v>1177</v>
      </c>
      <c r="Q115" s="98" t="s">
        <v>1178</v>
      </c>
    </row>
    <row r="116" spans="1:17" ht="52">
      <c r="A116" s="249"/>
      <c r="B116" s="167" t="s">
        <v>861</v>
      </c>
      <c r="C116" s="112">
        <v>185608416.2764096</v>
      </c>
      <c r="D116" s="112">
        <v>0</v>
      </c>
      <c r="E116" s="112">
        <v>185608416.2764096</v>
      </c>
      <c r="F116" s="110">
        <v>225000</v>
      </c>
      <c r="G116" s="112">
        <v>824.92629456182044</v>
      </c>
      <c r="H116" s="98" t="s">
        <v>1133</v>
      </c>
      <c r="I116" s="130">
        <v>4.4346907789217553</v>
      </c>
      <c r="J116" s="137">
        <v>24.765507515962671</v>
      </c>
      <c r="K116" s="98" t="s">
        <v>37</v>
      </c>
      <c r="L116" s="113" t="s">
        <v>869</v>
      </c>
      <c r="M116" s="98" t="s">
        <v>37</v>
      </c>
      <c r="N116" s="113" t="s">
        <v>870</v>
      </c>
      <c r="O116" s="113" t="s">
        <v>1016</v>
      </c>
      <c r="P116" s="98" t="s">
        <v>1177</v>
      </c>
      <c r="Q116" s="98" t="s">
        <v>1178</v>
      </c>
    </row>
    <row r="117" spans="1:17" ht="75.5" customHeight="1">
      <c r="A117" s="258" t="s">
        <v>1179</v>
      </c>
      <c r="B117" s="167" t="s">
        <v>855</v>
      </c>
      <c r="C117" s="112">
        <v>41481981.270000003</v>
      </c>
      <c r="D117" s="112">
        <v>0</v>
      </c>
      <c r="E117" s="112">
        <v>41481981.270000003</v>
      </c>
      <c r="F117" s="110">
        <v>14179</v>
      </c>
      <c r="G117" s="112">
        <v>2925.5928676211302</v>
      </c>
      <c r="H117" s="98" t="s">
        <v>1133</v>
      </c>
      <c r="I117" s="130">
        <v>1.1913733502194379</v>
      </c>
      <c r="J117" s="137">
        <v>28.720261514631311</v>
      </c>
      <c r="K117" s="98" t="s">
        <v>37</v>
      </c>
      <c r="L117" s="113" t="s">
        <v>869</v>
      </c>
      <c r="M117" s="98" t="s">
        <v>37</v>
      </c>
      <c r="N117" s="113" t="s">
        <v>1180</v>
      </c>
      <c r="O117" s="113" t="s">
        <v>37</v>
      </c>
      <c r="P117" s="113" t="s">
        <v>37</v>
      </c>
      <c r="Q117" s="98" t="s">
        <v>1181</v>
      </c>
    </row>
    <row r="118" spans="1:17" ht="75.5" customHeight="1">
      <c r="A118" s="258"/>
      <c r="B118" s="167" t="s">
        <v>860</v>
      </c>
      <c r="C118" s="112">
        <v>32598997</v>
      </c>
      <c r="D118" s="112">
        <v>0</v>
      </c>
      <c r="E118" s="112">
        <v>32598997</v>
      </c>
      <c r="F118" s="110">
        <v>14179</v>
      </c>
      <c r="G118" s="112">
        <v>2299.1040976091404</v>
      </c>
      <c r="H118" s="98" t="s">
        <v>1133</v>
      </c>
      <c r="I118" s="130">
        <v>1.1913733502194379</v>
      </c>
      <c r="J118" s="137">
        <v>36.546319207901945</v>
      </c>
      <c r="K118" s="98" t="s">
        <v>37</v>
      </c>
      <c r="L118" s="113" t="s">
        <v>869</v>
      </c>
      <c r="M118" s="98" t="s">
        <v>37</v>
      </c>
      <c r="N118" s="113" t="s">
        <v>1180</v>
      </c>
      <c r="O118" s="113" t="s">
        <v>37</v>
      </c>
      <c r="P118" s="113" t="s">
        <v>37</v>
      </c>
      <c r="Q118" s="98" t="s">
        <v>1181</v>
      </c>
    </row>
    <row r="119" spans="1:17" ht="75.5" customHeight="1">
      <c r="A119" s="258"/>
      <c r="B119" s="167">
        <v>2020</v>
      </c>
      <c r="C119" s="112">
        <v>36470011</v>
      </c>
      <c r="D119" s="112">
        <v>0</v>
      </c>
      <c r="E119" s="112">
        <v>36470011</v>
      </c>
      <c r="F119" s="110">
        <v>14179</v>
      </c>
      <c r="G119" s="112">
        <v>2572.1144650539532</v>
      </c>
      <c r="H119" s="98" t="s">
        <v>1133</v>
      </c>
      <c r="I119" s="130">
        <v>1.1566731555528522</v>
      </c>
      <c r="J119" s="137">
        <v>31.715733662730521</v>
      </c>
      <c r="K119" s="98" t="s">
        <v>37</v>
      </c>
      <c r="L119" s="113" t="s">
        <v>869</v>
      </c>
      <c r="M119" s="98" t="s">
        <v>37</v>
      </c>
      <c r="N119" s="113" t="s">
        <v>1180</v>
      </c>
      <c r="O119" s="113" t="s">
        <v>37</v>
      </c>
      <c r="P119" s="113" t="s">
        <v>37</v>
      </c>
      <c r="Q119" s="98" t="s">
        <v>1181</v>
      </c>
    </row>
    <row r="120" spans="1:17" ht="115" customHeight="1">
      <c r="A120" s="258"/>
      <c r="B120" s="167">
        <v>2021</v>
      </c>
      <c r="C120" s="112">
        <v>36973531</v>
      </c>
      <c r="D120" s="112">
        <v>0</v>
      </c>
      <c r="E120" s="112">
        <v>36973531</v>
      </c>
      <c r="F120" s="110">
        <v>14179</v>
      </c>
      <c r="G120" s="112">
        <v>2607.6261372452218</v>
      </c>
      <c r="H120" s="98" t="s">
        <v>1133</v>
      </c>
      <c r="I120" s="130">
        <v>1.1229836461678175</v>
      </c>
      <c r="J120" s="137">
        <v>30.372637283894186</v>
      </c>
      <c r="K120" s="98" t="s">
        <v>37</v>
      </c>
      <c r="L120" s="113" t="s">
        <v>869</v>
      </c>
      <c r="M120" s="98" t="s">
        <v>37</v>
      </c>
      <c r="N120" s="113" t="s">
        <v>587</v>
      </c>
      <c r="O120" s="113" t="s">
        <v>37</v>
      </c>
      <c r="P120" s="113" t="s">
        <v>37</v>
      </c>
      <c r="Q120" s="98" t="s">
        <v>1182</v>
      </c>
    </row>
    <row r="121" spans="1:17" ht="115" customHeight="1">
      <c r="A121" s="258"/>
      <c r="B121" s="167">
        <v>2022</v>
      </c>
      <c r="C121" s="112">
        <v>37564933</v>
      </c>
      <c r="D121" s="112">
        <v>0</v>
      </c>
      <c r="E121" s="112">
        <v>37564933</v>
      </c>
      <c r="F121" s="110">
        <v>14179</v>
      </c>
      <c r="G121" s="112">
        <v>2649.3358487904648</v>
      </c>
      <c r="H121" s="98" t="s">
        <v>1133</v>
      </c>
      <c r="I121" s="130">
        <v>1.0902753846289488</v>
      </c>
      <c r="J121" s="137">
        <v>29.023754271808468</v>
      </c>
      <c r="K121" s="98" t="s">
        <v>37</v>
      </c>
      <c r="L121" s="113" t="s">
        <v>869</v>
      </c>
      <c r="M121" s="98" t="s">
        <v>37</v>
      </c>
      <c r="N121" s="113" t="s">
        <v>587</v>
      </c>
      <c r="O121" s="113" t="s">
        <v>37</v>
      </c>
      <c r="P121" s="113" t="s">
        <v>37</v>
      </c>
      <c r="Q121" s="98" t="s">
        <v>1182</v>
      </c>
    </row>
    <row r="122" spans="1:17" ht="115" customHeight="1">
      <c r="A122" s="258"/>
      <c r="B122" s="167" t="s">
        <v>861</v>
      </c>
      <c r="C122" s="112">
        <v>111008475</v>
      </c>
      <c r="D122" s="112">
        <v>0</v>
      </c>
      <c r="E122" s="112">
        <v>111008475</v>
      </c>
      <c r="F122" s="110">
        <v>42537</v>
      </c>
      <c r="G122" s="112">
        <v>2609.6921503632134</v>
      </c>
      <c r="H122" s="98" t="s">
        <v>1133</v>
      </c>
      <c r="I122" s="130">
        <v>3.3699321863496183</v>
      </c>
      <c r="J122" s="137">
        <v>30.357431595647252</v>
      </c>
      <c r="K122" s="98" t="s">
        <v>37</v>
      </c>
      <c r="L122" s="113" t="s">
        <v>869</v>
      </c>
      <c r="M122" s="98" t="s">
        <v>37</v>
      </c>
      <c r="N122" s="113" t="s">
        <v>587</v>
      </c>
      <c r="O122" s="113" t="s">
        <v>37</v>
      </c>
      <c r="P122" s="113" t="s">
        <v>37</v>
      </c>
      <c r="Q122" s="98" t="s">
        <v>1182</v>
      </c>
    </row>
    <row r="123" spans="1:17">
      <c r="A123" s="241" t="s">
        <v>1183</v>
      </c>
      <c r="B123" s="167" t="s">
        <v>855</v>
      </c>
      <c r="C123" s="112" t="s">
        <v>37</v>
      </c>
      <c r="D123" s="112" t="s">
        <v>37</v>
      </c>
      <c r="E123" s="112" t="s">
        <v>37</v>
      </c>
      <c r="F123" s="113" t="s">
        <v>37</v>
      </c>
      <c r="G123" s="112" t="s">
        <v>37</v>
      </c>
      <c r="H123" s="98" t="s">
        <v>37</v>
      </c>
      <c r="I123" s="130" t="s">
        <v>37</v>
      </c>
      <c r="J123" s="137" t="s">
        <v>37</v>
      </c>
      <c r="K123" s="98" t="s">
        <v>37</v>
      </c>
      <c r="L123" s="113" t="s">
        <v>37</v>
      </c>
      <c r="M123" s="113" t="s">
        <v>37</v>
      </c>
      <c r="N123" s="113" t="s">
        <v>37</v>
      </c>
      <c r="O123" s="113" t="s">
        <v>37</v>
      </c>
      <c r="P123" s="113" t="s">
        <v>37</v>
      </c>
      <c r="Q123" s="98" t="s">
        <v>1184</v>
      </c>
    </row>
    <row r="124" spans="1:17">
      <c r="A124" s="241"/>
      <c r="B124" s="167" t="s">
        <v>860</v>
      </c>
      <c r="C124" s="112" t="s">
        <v>37</v>
      </c>
      <c r="D124" s="112" t="s">
        <v>37</v>
      </c>
      <c r="E124" s="112" t="s">
        <v>37</v>
      </c>
      <c r="F124" s="113" t="s">
        <v>37</v>
      </c>
      <c r="G124" s="112" t="s">
        <v>37</v>
      </c>
      <c r="H124" s="98" t="s">
        <v>37</v>
      </c>
      <c r="I124" s="130" t="s">
        <v>37</v>
      </c>
      <c r="J124" s="137" t="s">
        <v>37</v>
      </c>
      <c r="K124" s="98" t="s">
        <v>37</v>
      </c>
      <c r="L124" s="113" t="s">
        <v>37</v>
      </c>
      <c r="M124" s="113" t="s">
        <v>37</v>
      </c>
      <c r="N124" s="113" t="s">
        <v>37</v>
      </c>
      <c r="O124" s="113" t="s">
        <v>37</v>
      </c>
      <c r="P124" s="113" t="s">
        <v>37</v>
      </c>
      <c r="Q124" s="98" t="s">
        <v>1184</v>
      </c>
    </row>
    <row r="125" spans="1:17">
      <c r="A125" s="241"/>
      <c r="B125" s="167">
        <v>2020</v>
      </c>
      <c r="C125" s="112" t="s">
        <v>37</v>
      </c>
      <c r="D125" s="112" t="s">
        <v>37</v>
      </c>
      <c r="E125" s="112" t="s">
        <v>37</v>
      </c>
      <c r="F125" s="113" t="s">
        <v>37</v>
      </c>
      <c r="G125" s="112" t="s">
        <v>37</v>
      </c>
      <c r="H125" s="98" t="s">
        <v>37</v>
      </c>
      <c r="I125" s="130" t="s">
        <v>37</v>
      </c>
      <c r="J125" s="137" t="s">
        <v>37</v>
      </c>
      <c r="K125" s="98" t="s">
        <v>37</v>
      </c>
      <c r="L125" s="113" t="s">
        <v>37</v>
      </c>
      <c r="M125" s="113" t="s">
        <v>37</v>
      </c>
      <c r="N125" s="113" t="s">
        <v>37</v>
      </c>
      <c r="O125" s="113" t="s">
        <v>37</v>
      </c>
      <c r="P125" s="113" t="s">
        <v>37</v>
      </c>
      <c r="Q125" s="98" t="s">
        <v>1184</v>
      </c>
    </row>
    <row r="126" spans="1:17">
      <c r="A126" s="241"/>
      <c r="B126" s="167">
        <v>2021</v>
      </c>
      <c r="C126" s="112" t="s">
        <v>37</v>
      </c>
      <c r="D126" s="112" t="s">
        <v>37</v>
      </c>
      <c r="E126" s="112" t="s">
        <v>37</v>
      </c>
      <c r="F126" s="113" t="s">
        <v>37</v>
      </c>
      <c r="G126" s="112" t="s">
        <v>37</v>
      </c>
      <c r="H126" s="98" t="s">
        <v>37</v>
      </c>
      <c r="I126" s="130" t="s">
        <v>37</v>
      </c>
      <c r="J126" s="137" t="s">
        <v>37</v>
      </c>
      <c r="K126" s="98" t="s">
        <v>37</v>
      </c>
      <c r="L126" s="113" t="s">
        <v>37</v>
      </c>
      <c r="M126" s="113" t="s">
        <v>37</v>
      </c>
      <c r="N126" s="113" t="s">
        <v>37</v>
      </c>
      <c r="O126" s="113" t="s">
        <v>37</v>
      </c>
      <c r="P126" s="113" t="s">
        <v>37</v>
      </c>
      <c r="Q126" s="98" t="s">
        <v>1184</v>
      </c>
    </row>
    <row r="127" spans="1:17">
      <c r="A127" s="241"/>
      <c r="B127" s="167">
        <v>2022</v>
      </c>
      <c r="C127" s="112" t="s">
        <v>37</v>
      </c>
      <c r="D127" s="112" t="s">
        <v>37</v>
      </c>
      <c r="E127" s="112" t="s">
        <v>37</v>
      </c>
      <c r="F127" s="113" t="s">
        <v>37</v>
      </c>
      <c r="G127" s="112" t="s">
        <v>37</v>
      </c>
      <c r="H127" s="98" t="s">
        <v>37</v>
      </c>
      <c r="I127" s="130" t="s">
        <v>37</v>
      </c>
      <c r="J127" s="137" t="s">
        <v>37</v>
      </c>
      <c r="K127" s="98" t="s">
        <v>37</v>
      </c>
      <c r="L127" s="113" t="s">
        <v>37</v>
      </c>
      <c r="M127" s="113" t="s">
        <v>37</v>
      </c>
      <c r="N127" s="113" t="s">
        <v>37</v>
      </c>
      <c r="O127" s="113" t="s">
        <v>37</v>
      </c>
      <c r="P127" s="113" t="s">
        <v>37</v>
      </c>
      <c r="Q127" s="98" t="s">
        <v>1184</v>
      </c>
    </row>
    <row r="128" spans="1:17" ht="26">
      <c r="A128" s="241"/>
      <c r="B128" s="167" t="s">
        <v>861</v>
      </c>
      <c r="C128" s="112" t="s">
        <v>37</v>
      </c>
      <c r="D128" s="112" t="s">
        <v>37</v>
      </c>
      <c r="E128" s="112" t="s">
        <v>37</v>
      </c>
      <c r="F128" s="113" t="s">
        <v>37</v>
      </c>
      <c r="G128" s="112" t="s">
        <v>37</v>
      </c>
      <c r="H128" s="98" t="s">
        <v>37</v>
      </c>
      <c r="I128" s="130" t="s">
        <v>37</v>
      </c>
      <c r="J128" s="137" t="s">
        <v>37</v>
      </c>
      <c r="K128" s="98" t="s">
        <v>37</v>
      </c>
      <c r="L128" s="113" t="s">
        <v>37</v>
      </c>
      <c r="M128" s="113" t="s">
        <v>37</v>
      </c>
      <c r="N128" s="113" t="s">
        <v>37</v>
      </c>
      <c r="O128" s="113" t="s">
        <v>37</v>
      </c>
      <c r="P128" s="113" t="s">
        <v>37</v>
      </c>
      <c r="Q128" s="98" t="s">
        <v>1184</v>
      </c>
    </row>
    <row r="129" spans="1:17">
      <c r="A129" s="234" t="s">
        <v>1185</v>
      </c>
      <c r="B129" s="169" t="s">
        <v>855</v>
      </c>
      <c r="C129" s="112" t="s">
        <v>37</v>
      </c>
      <c r="D129" s="112" t="s">
        <v>37</v>
      </c>
      <c r="E129" s="112" t="s">
        <v>37</v>
      </c>
      <c r="F129" s="113" t="s">
        <v>37</v>
      </c>
      <c r="G129" s="112" t="s">
        <v>37</v>
      </c>
      <c r="H129" s="98" t="s">
        <v>37</v>
      </c>
      <c r="I129" s="130" t="s">
        <v>37</v>
      </c>
      <c r="J129" s="137" t="s">
        <v>37</v>
      </c>
      <c r="K129" s="98" t="s">
        <v>37</v>
      </c>
      <c r="L129" s="113" t="s">
        <v>37</v>
      </c>
      <c r="M129" s="113" t="s">
        <v>37</v>
      </c>
      <c r="N129" s="113" t="s">
        <v>37</v>
      </c>
      <c r="O129" s="113" t="s">
        <v>37</v>
      </c>
      <c r="P129" s="113" t="s">
        <v>37</v>
      </c>
      <c r="Q129" s="98" t="s">
        <v>1186</v>
      </c>
    </row>
    <row r="130" spans="1:17">
      <c r="A130" s="234"/>
      <c r="B130" s="167" t="s">
        <v>860</v>
      </c>
      <c r="C130" s="112" t="s">
        <v>37</v>
      </c>
      <c r="D130" s="112" t="s">
        <v>37</v>
      </c>
      <c r="E130" s="112" t="s">
        <v>37</v>
      </c>
      <c r="F130" s="113" t="s">
        <v>37</v>
      </c>
      <c r="G130" s="112" t="s">
        <v>37</v>
      </c>
      <c r="H130" s="98" t="s">
        <v>37</v>
      </c>
      <c r="I130" s="130" t="s">
        <v>37</v>
      </c>
      <c r="J130" s="137" t="s">
        <v>37</v>
      </c>
      <c r="K130" s="98" t="s">
        <v>37</v>
      </c>
      <c r="L130" s="113" t="s">
        <v>37</v>
      </c>
      <c r="M130" s="113" t="s">
        <v>37</v>
      </c>
      <c r="N130" s="113" t="s">
        <v>37</v>
      </c>
      <c r="O130" s="113" t="s">
        <v>37</v>
      </c>
      <c r="P130" s="113" t="s">
        <v>37</v>
      </c>
      <c r="Q130" s="98" t="s">
        <v>1186</v>
      </c>
    </row>
    <row r="131" spans="1:17">
      <c r="A131" s="234"/>
      <c r="B131" s="167">
        <v>2020</v>
      </c>
      <c r="C131" s="112" t="s">
        <v>37</v>
      </c>
      <c r="D131" s="112" t="s">
        <v>37</v>
      </c>
      <c r="E131" s="112" t="s">
        <v>37</v>
      </c>
      <c r="F131" s="113" t="s">
        <v>37</v>
      </c>
      <c r="G131" s="112" t="s">
        <v>37</v>
      </c>
      <c r="H131" s="98" t="s">
        <v>37</v>
      </c>
      <c r="I131" s="130" t="s">
        <v>37</v>
      </c>
      <c r="J131" s="137" t="s">
        <v>37</v>
      </c>
      <c r="K131" s="98" t="s">
        <v>37</v>
      </c>
      <c r="L131" s="113" t="s">
        <v>37</v>
      </c>
      <c r="M131" s="113" t="s">
        <v>37</v>
      </c>
      <c r="N131" s="113" t="s">
        <v>37</v>
      </c>
      <c r="O131" s="113" t="s">
        <v>37</v>
      </c>
      <c r="P131" s="113" t="s">
        <v>37</v>
      </c>
      <c r="Q131" s="98" t="s">
        <v>1186</v>
      </c>
    </row>
    <row r="132" spans="1:17">
      <c r="A132" s="234"/>
      <c r="B132" s="167">
        <v>2021</v>
      </c>
      <c r="C132" s="112" t="s">
        <v>37</v>
      </c>
      <c r="D132" s="112" t="s">
        <v>37</v>
      </c>
      <c r="E132" s="112" t="s">
        <v>37</v>
      </c>
      <c r="F132" s="113" t="s">
        <v>37</v>
      </c>
      <c r="G132" s="112" t="s">
        <v>37</v>
      </c>
      <c r="H132" s="98" t="s">
        <v>37</v>
      </c>
      <c r="I132" s="130" t="s">
        <v>37</v>
      </c>
      <c r="J132" s="137" t="s">
        <v>37</v>
      </c>
      <c r="K132" s="98" t="s">
        <v>37</v>
      </c>
      <c r="L132" s="113" t="s">
        <v>37</v>
      </c>
      <c r="M132" s="113" t="s">
        <v>37</v>
      </c>
      <c r="N132" s="113" t="s">
        <v>37</v>
      </c>
      <c r="O132" s="113" t="s">
        <v>37</v>
      </c>
      <c r="P132" s="113" t="s">
        <v>37</v>
      </c>
      <c r="Q132" s="98" t="s">
        <v>1186</v>
      </c>
    </row>
    <row r="133" spans="1:17">
      <c r="A133" s="234"/>
      <c r="B133" s="167">
        <v>2022</v>
      </c>
      <c r="C133" s="112" t="s">
        <v>37</v>
      </c>
      <c r="D133" s="112" t="s">
        <v>37</v>
      </c>
      <c r="E133" s="112" t="s">
        <v>37</v>
      </c>
      <c r="F133" s="113" t="s">
        <v>37</v>
      </c>
      <c r="G133" s="112" t="s">
        <v>37</v>
      </c>
      <c r="H133" s="98" t="s">
        <v>37</v>
      </c>
      <c r="I133" s="130" t="s">
        <v>37</v>
      </c>
      <c r="J133" s="137" t="s">
        <v>37</v>
      </c>
      <c r="K133" s="98" t="s">
        <v>37</v>
      </c>
      <c r="L133" s="113" t="s">
        <v>37</v>
      </c>
      <c r="M133" s="113" t="s">
        <v>37</v>
      </c>
      <c r="N133" s="113" t="s">
        <v>37</v>
      </c>
      <c r="O133" s="113" t="s">
        <v>37</v>
      </c>
      <c r="P133" s="113" t="s">
        <v>37</v>
      </c>
      <c r="Q133" s="98" t="s">
        <v>1186</v>
      </c>
    </row>
    <row r="134" spans="1:17" ht="26">
      <c r="A134" s="234"/>
      <c r="B134" s="167" t="s">
        <v>861</v>
      </c>
      <c r="C134" s="112" t="s">
        <v>37</v>
      </c>
      <c r="D134" s="112" t="s">
        <v>37</v>
      </c>
      <c r="E134" s="112" t="s">
        <v>37</v>
      </c>
      <c r="F134" s="113" t="s">
        <v>37</v>
      </c>
      <c r="G134" s="112" t="s">
        <v>37</v>
      </c>
      <c r="H134" s="98" t="s">
        <v>37</v>
      </c>
      <c r="I134" s="130" t="s">
        <v>37</v>
      </c>
      <c r="J134" s="137" t="s">
        <v>37</v>
      </c>
      <c r="K134" s="98" t="s">
        <v>37</v>
      </c>
      <c r="L134" s="113" t="s">
        <v>37</v>
      </c>
      <c r="M134" s="113" t="s">
        <v>37</v>
      </c>
      <c r="N134" s="113" t="s">
        <v>37</v>
      </c>
      <c r="O134" s="113" t="s">
        <v>37</v>
      </c>
      <c r="P134" s="113" t="s">
        <v>37</v>
      </c>
      <c r="Q134" s="98" t="s">
        <v>1186</v>
      </c>
    </row>
    <row r="135" spans="1:17" ht="120.5" customHeight="1">
      <c r="A135" s="234" t="s">
        <v>1187</v>
      </c>
      <c r="B135" s="167" t="s">
        <v>855</v>
      </c>
      <c r="C135" s="112">
        <v>421000</v>
      </c>
      <c r="D135" s="112">
        <v>0</v>
      </c>
      <c r="E135" s="112">
        <v>421000</v>
      </c>
      <c r="F135" s="113" t="s">
        <v>37</v>
      </c>
      <c r="G135" s="112" t="s">
        <v>37</v>
      </c>
      <c r="H135" s="98" t="s">
        <v>37</v>
      </c>
      <c r="I135" s="130" t="s">
        <v>1007</v>
      </c>
      <c r="J135" s="137" t="s">
        <v>856</v>
      </c>
      <c r="K135" s="98" t="s">
        <v>37</v>
      </c>
      <c r="L135" s="113" t="s">
        <v>857</v>
      </c>
      <c r="M135" s="113" t="s">
        <v>858</v>
      </c>
      <c r="N135" s="113" t="s">
        <v>37</v>
      </c>
      <c r="O135" s="113" t="s">
        <v>37</v>
      </c>
      <c r="P135" s="113" t="s">
        <v>37</v>
      </c>
      <c r="Q135" s="101" t="s">
        <v>1188</v>
      </c>
    </row>
    <row r="136" spans="1:17" ht="120.5" customHeight="1">
      <c r="A136" s="234"/>
      <c r="B136" s="167" t="s">
        <v>860</v>
      </c>
      <c r="C136" s="112">
        <v>5381000</v>
      </c>
      <c r="D136" s="112">
        <v>4960000</v>
      </c>
      <c r="E136" s="112">
        <v>421000</v>
      </c>
      <c r="F136" s="113" t="s">
        <v>37</v>
      </c>
      <c r="G136" s="112" t="s">
        <v>37</v>
      </c>
      <c r="H136" s="98" t="s">
        <v>37</v>
      </c>
      <c r="I136" s="130" t="s">
        <v>1007</v>
      </c>
      <c r="J136" s="137" t="s">
        <v>856</v>
      </c>
      <c r="K136" s="98" t="s">
        <v>37</v>
      </c>
      <c r="L136" s="113" t="s">
        <v>857</v>
      </c>
      <c r="M136" s="113" t="s">
        <v>858</v>
      </c>
      <c r="N136" s="113" t="s">
        <v>37</v>
      </c>
      <c r="O136" s="113" t="s">
        <v>37</v>
      </c>
      <c r="P136" s="113" t="s">
        <v>37</v>
      </c>
      <c r="Q136" s="101" t="s">
        <v>1188</v>
      </c>
    </row>
    <row r="137" spans="1:17" ht="120.5" customHeight="1">
      <c r="A137" s="234"/>
      <c r="B137" s="167">
        <v>2020</v>
      </c>
      <c r="C137" s="112">
        <v>3771000</v>
      </c>
      <c r="D137" s="112">
        <v>2111000</v>
      </c>
      <c r="E137" s="112">
        <v>1660000</v>
      </c>
      <c r="F137" s="113" t="s">
        <v>37</v>
      </c>
      <c r="G137" s="112" t="s">
        <v>37</v>
      </c>
      <c r="H137" s="98" t="s">
        <v>37</v>
      </c>
      <c r="I137" s="130" t="s">
        <v>1007</v>
      </c>
      <c r="J137" s="137" t="s">
        <v>856</v>
      </c>
      <c r="K137" s="98" t="s">
        <v>37</v>
      </c>
      <c r="L137" s="113" t="s">
        <v>857</v>
      </c>
      <c r="M137" s="113" t="s">
        <v>858</v>
      </c>
      <c r="N137" s="113" t="s">
        <v>37</v>
      </c>
      <c r="O137" s="113" t="s">
        <v>37</v>
      </c>
      <c r="P137" s="113" t="s">
        <v>37</v>
      </c>
      <c r="Q137" s="101" t="s">
        <v>1188</v>
      </c>
    </row>
    <row r="138" spans="1:17" ht="120.5" customHeight="1">
      <c r="A138" s="234"/>
      <c r="B138" s="167">
        <v>2021</v>
      </c>
      <c r="C138" s="112">
        <v>3000000</v>
      </c>
      <c r="D138" s="112">
        <v>2850000</v>
      </c>
      <c r="E138" s="112">
        <v>150000</v>
      </c>
      <c r="F138" s="113" t="s">
        <v>37</v>
      </c>
      <c r="G138" s="112" t="s">
        <v>37</v>
      </c>
      <c r="H138" s="98" t="s">
        <v>37</v>
      </c>
      <c r="I138" s="130" t="s">
        <v>1007</v>
      </c>
      <c r="J138" s="137" t="s">
        <v>856</v>
      </c>
      <c r="K138" s="98" t="s">
        <v>37</v>
      </c>
      <c r="L138" s="113" t="s">
        <v>857</v>
      </c>
      <c r="M138" s="113" t="s">
        <v>858</v>
      </c>
      <c r="N138" s="113" t="s">
        <v>37</v>
      </c>
      <c r="O138" s="113" t="s">
        <v>37</v>
      </c>
      <c r="P138" s="113" t="s">
        <v>37</v>
      </c>
      <c r="Q138" s="101" t="s">
        <v>1188</v>
      </c>
    </row>
    <row r="139" spans="1:17" ht="120.5" customHeight="1">
      <c r="A139" s="234"/>
      <c r="B139" s="167">
        <v>2022</v>
      </c>
      <c r="C139" s="112">
        <v>1000000</v>
      </c>
      <c r="D139" s="112">
        <v>950000</v>
      </c>
      <c r="E139" s="112">
        <v>50000</v>
      </c>
      <c r="F139" s="113" t="s">
        <v>37</v>
      </c>
      <c r="G139" s="112" t="s">
        <v>37</v>
      </c>
      <c r="H139" s="98" t="s">
        <v>37</v>
      </c>
      <c r="I139" s="130" t="s">
        <v>1007</v>
      </c>
      <c r="J139" s="137" t="s">
        <v>856</v>
      </c>
      <c r="K139" s="98" t="s">
        <v>37</v>
      </c>
      <c r="L139" s="113" t="s">
        <v>857</v>
      </c>
      <c r="M139" s="113" t="s">
        <v>858</v>
      </c>
      <c r="N139" s="113" t="s">
        <v>37</v>
      </c>
      <c r="O139" s="113" t="s">
        <v>37</v>
      </c>
      <c r="P139" s="113" t="s">
        <v>37</v>
      </c>
      <c r="Q139" s="101" t="s">
        <v>1188</v>
      </c>
    </row>
    <row r="140" spans="1:17" ht="120.5" customHeight="1">
      <c r="A140" s="234"/>
      <c r="B140" s="167" t="s">
        <v>861</v>
      </c>
      <c r="C140" s="112">
        <v>7771000</v>
      </c>
      <c r="D140" s="112">
        <v>5911000</v>
      </c>
      <c r="E140" s="112">
        <v>1860000</v>
      </c>
      <c r="F140" s="113" t="s">
        <v>37</v>
      </c>
      <c r="G140" s="112" t="s">
        <v>37</v>
      </c>
      <c r="H140" s="98" t="s">
        <v>37</v>
      </c>
      <c r="I140" s="130" t="s">
        <v>1007</v>
      </c>
      <c r="J140" s="137" t="s">
        <v>856</v>
      </c>
      <c r="K140" s="98" t="s">
        <v>37</v>
      </c>
      <c r="L140" s="113" t="s">
        <v>857</v>
      </c>
      <c r="M140" s="113" t="s">
        <v>858</v>
      </c>
      <c r="N140" s="113" t="s">
        <v>37</v>
      </c>
      <c r="O140" s="113" t="s">
        <v>37</v>
      </c>
      <c r="P140" s="113" t="s">
        <v>37</v>
      </c>
      <c r="Q140" s="101" t="s">
        <v>1188</v>
      </c>
    </row>
    <row r="141" spans="1:17" ht="327" customHeight="1">
      <c r="A141" s="234" t="s">
        <v>1189</v>
      </c>
      <c r="B141" s="167" t="s">
        <v>855</v>
      </c>
      <c r="C141" s="112">
        <v>76281452</v>
      </c>
      <c r="D141" s="112">
        <v>0</v>
      </c>
      <c r="E141" s="112">
        <v>76281452</v>
      </c>
      <c r="F141" s="281" t="s">
        <v>37</v>
      </c>
      <c r="G141" s="281" t="s">
        <v>37</v>
      </c>
      <c r="H141" s="98" t="s">
        <v>1133</v>
      </c>
      <c r="I141" s="130" t="s">
        <v>895</v>
      </c>
      <c r="J141" s="137" t="s">
        <v>1190</v>
      </c>
      <c r="K141" s="98" t="s">
        <v>37</v>
      </c>
      <c r="L141" s="113" t="s">
        <v>857</v>
      </c>
      <c r="M141" s="113" t="s">
        <v>858</v>
      </c>
      <c r="N141" s="113" t="s">
        <v>37</v>
      </c>
      <c r="O141" s="113" t="s">
        <v>1136</v>
      </c>
      <c r="P141" s="98" t="s">
        <v>1140</v>
      </c>
      <c r="Q141" s="101" t="s">
        <v>1191</v>
      </c>
    </row>
    <row r="142" spans="1:17" ht="373.5" customHeight="1">
      <c r="A142" s="234"/>
      <c r="B142" s="167" t="s">
        <v>860</v>
      </c>
      <c r="C142" s="112">
        <v>247104990</v>
      </c>
      <c r="D142" s="112">
        <v>0</v>
      </c>
      <c r="E142" s="112">
        <v>247104990</v>
      </c>
      <c r="F142" s="281" t="s">
        <v>37</v>
      </c>
      <c r="G142" s="281" t="s">
        <v>37</v>
      </c>
      <c r="H142" s="98" t="s">
        <v>1133</v>
      </c>
      <c r="I142" s="130" t="s">
        <v>895</v>
      </c>
      <c r="J142" s="137" t="s">
        <v>1190</v>
      </c>
      <c r="K142" s="98" t="s">
        <v>37</v>
      </c>
      <c r="L142" s="113" t="s">
        <v>857</v>
      </c>
      <c r="M142" s="113" t="s">
        <v>858</v>
      </c>
      <c r="N142" s="113" t="s">
        <v>37</v>
      </c>
      <c r="O142" s="113" t="s">
        <v>1136</v>
      </c>
      <c r="P142" s="98" t="s">
        <v>1140</v>
      </c>
      <c r="Q142" s="101" t="s">
        <v>1192</v>
      </c>
    </row>
    <row r="143" spans="1:17" ht="327" customHeight="1">
      <c r="A143" s="234"/>
      <c r="B143" s="167">
        <v>2020</v>
      </c>
      <c r="C143" s="112">
        <v>76281452</v>
      </c>
      <c r="D143" s="112">
        <v>0</v>
      </c>
      <c r="E143" s="112">
        <v>76281452</v>
      </c>
      <c r="F143" s="281" t="s">
        <v>37</v>
      </c>
      <c r="G143" s="281" t="s">
        <v>37</v>
      </c>
      <c r="H143" s="98" t="s">
        <v>1133</v>
      </c>
      <c r="I143" s="130" t="s">
        <v>895</v>
      </c>
      <c r="J143" s="137" t="s">
        <v>1190</v>
      </c>
      <c r="K143" s="98" t="s">
        <v>37</v>
      </c>
      <c r="L143" s="113" t="s">
        <v>857</v>
      </c>
      <c r="M143" s="113" t="s">
        <v>858</v>
      </c>
      <c r="N143" s="113" t="s">
        <v>37</v>
      </c>
      <c r="O143" s="113" t="s">
        <v>1136</v>
      </c>
      <c r="P143" s="98" t="s">
        <v>1140</v>
      </c>
      <c r="Q143" s="101" t="s">
        <v>1193</v>
      </c>
    </row>
    <row r="144" spans="1:17" ht="327" customHeight="1">
      <c r="A144" s="234"/>
      <c r="B144" s="167">
        <v>2021</v>
      </c>
      <c r="C144" s="112">
        <v>64169652</v>
      </c>
      <c r="D144" s="112">
        <v>0</v>
      </c>
      <c r="E144" s="112">
        <v>64169652</v>
      </c>
      <c r="F144" s="281" t="s">
        <v>37</v>
      </c>
      <c r="G144" s="281" t="s">
        <v>37</v>
      </c>
      <c r="H144" s="98" t="s">
        <v>1133</v>
      </c>
      <c r="I144" s="130" t="s">
        <v>895</v>
      </c>
      <c r="J144" s="137" t="s">
        <v>1190</v>
      </c>
      <c r="K144" s="98" t="s">
        <v>37</v>
      </c>
      <c r="L144" s="113" t="s">
        <v>857</v>
      </c>
      <c r="M144" s="113" t="s">
        <v>858</v>
      </c>
      <c r="N144" s="113" t="s">
        <v>37</v>
      </c>
      <c r="O144" s="113" t="s">
        <v>1136</v>
      </c>
      <c r="P144" s="98" t="s">
        <v>1140</v>
      </c>
      <c r="Q144" s="101" t="s">
        <v>1194</v>
      </c>
    </row>
    <row r="145" spans="1:17" ht="327" customHeight="1">
      <c r="A145" s="234"/>
      <c r="B145" s="167">
        <v>2022</v>
      </c>
      <c r="C145" s="112">
        <v>60868687</v>
      </c>
      <c r="D145" s="112">
        <v>0</v>
      </c>
      <c r="E145" s="112">
        <v>60868687</v>
      </c>
      <c r="F145" s="281" t="s">
        <v>37</v>
      </c>
      <c r="G145" s="281" t="s">
        <v>37</v>
      </c>
      <c r="H145" s="98" t="s">
        <v>1133</v>
      </c>
      <c r="I145" s="130" t="s">
        <v>895</v>
      </c>
      <c r="J145" s="137" t="s">
        <v>1190</v>
      </c>
      <c r="K145" s="98" t="s">
        <v>37</v>
      </c>
      <c r="L145" s="113" t="s">
        <v>857</v>
      </c>
      <c r="M145" s="113" t="s">
        <v>858</v>
      </c>
      <c r="N145" s="113" t="s">
        <v>37</v>
      </c>
      <c r="O145" s="113" t="s">
        <v>1136</v>
      </c>
      <c r="P145" s="98" t="s">
        <v>1140</v>
      </c>
      <c r="Q145" s="101" t="s">
        <v>1195</v>
      </c>
    </row>
    <row r="146" spans="1:17" ht="327" customHeight="1">
      <c r="A146" s="234"/>
      <c r="B146" s="167" t="s">
        <v>861</v>
      </c>
      <c r="C146" s="112">
        <v>201319791</v>
      </c>
      <c r="D146" s="112">
        <v>0</v>
      </c>
      <c r="E146" s="112">
        <v>201319791</v>
      </c>
      <c r="F146" s="281" t="s">
        <v>37</v>
      </c>
      <c r="G146" s="281" t="s">
        <v>37</v>
      </c>
      <c r="H146" s="98" t="s">
        <v>1133</v>
      </c>
      <c r="I146" s="130" t="s">
        <v>895</v>
      </c>
      <c r="J146" s="137" t="s">
        <v>1190</v>
      </c>
      <c r="K146" s="98" t="s">
        <v>37</v>
      </c>
      <c r="L146" s="113" t="s">
        <v>857</v>
      </c>
      <c r="M146" s="113" t="s">
        <v>858</v>
      </c>
      <c r="N146" s="113" t="s">
        <v>37</v>
      </c>
      <c r="O146" s="113" t="s">
        <v>1136</v>
      </c>
      <c r="P146" s="98" t="s">
        <v>1140</v>
      </c>
      <c r="Q146" s="101" t="s">
        <v>1196</v>
      </c>
    </row>
    <row r="147" spans="1:17"/>
    <row r="148" spans="1:17"/>
    <row r="149" spans="1:17"/>
  </sheetData>
  <autoFilter ref="A2:Q146" xr:uid="{00000000-0009-0000-0000-00001C000000}"/>
  <mergeCells count="24">
    <mergeCell ref="A3:A8"/>
    <mergeCell ref="A33:A38"/>
    <mergeCell ref="A9:A14"/>
    <mergeCell ref="A15:A20"/>
    <mergeCell ref="A21:A26"/>
    <mergeCell ref="A27:A32"/>
    <mergeCell ref="A135:A140"/>
    <mergeCell ref="A141:A146"/>
    <mergeCell ref="A87:A92"/>
    <mergeCell ref="A93:A98"/>
    <mergeCell ref="A99:A104"/>
    <mergeCell ref="A105:A110"/>
    <mergeCell ref="A111:A116"/>
    <mergeCell ref="A129:A134"/>
    <mergeCell ref="A123:A128"/>
    <mergeCell ref="A117:A122"/>
    <mergeCell ref="A75:A80"/>
    <mergeCell ref="A81:A86"/>
    <mergeCell ref="A45:A50"/>
    <mergeCell ref="A39:A44"/>
    <mergeCell ref="A51:A56"/>
    <mergeCell ref="A57:A62"/>
    <mergeCell ref="A63:A68"/>
    <mergeCell ref="A69:A74"/>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4" manualBreakCount="4">
    <brk id="26" max="28" man="1"/>
    <brk id="74" max="28" man="1"/>
    <brk id="110" max="28" man="1"/>
    <brk id="122" max="28"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8">
    <pageSetUpPr fitToPage="1"/>
  </sheetPr>
  <dimension ref="A1:U101"/>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1197</v>
      </c>
      <c r="B1" s="28"/>
      <c r="C1" s="28"/>
      <c r="D1" s="28"/>
      <c r="E1" s="28"/>
      <c r="F1" s="28"/>
      <c r="G1" s="28"/>
      <c r="H1" s="28"/>
      <c r="I1" s="28"/>
      <c r="J1" s="28"/>
      <c r="K1" s="28"/>
      <c r="L1" s="28"/>
      <c r="M1" s="28"/>
      <c r="N1" s="28"/>
      <c r="O1" s="28"/>
      <c r="P1" s="28"/>
      <c r="Q1" s="28"/>
    </row>
    <row r="2" spans="1:17"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7" ht="168" customHeight="1">
      <c r="A3" s="234" t="s">
        <v>1198</v>
      </c>
      <c r="B3" s="167" t="s">
        <v>855</v>
      </c>
      <c r="C3" s="100">
        <v>284891.4877485084</v>
      </c>
      <c r="D3" s="100">
        <v>0</v>
      </c>
      <c r="E3" s="100">
        <v>284891.4877485084</v>
      </c>
      <c r="F3" s="59">
        <v>150</v>
      </c>
      <c r="G3" s="102">
        <v>1899.2765849900561</v>
      </c>
      <c r="H3" s="166" t="s">
        <v>37</v>
      </c>
      <c r="I3" s="127">
        <v>1.0795655398323676E-2</v>
      </c>
      <c r="J3" s="127">
        <v>2.2119554629235925</v>
      </c>
      <c r="K3" s="166" t="s">
        <v>37</v>
      </c>
      <c r="L3" s="59" t="s">
        <v>869</v>
      </c>
      <c r="M3" s="59" t="s">
        <v>37</v>
      </c>
      <c r="N3" s="166" t="s">
        <v>870</v>
      </c>
      <c r="O3" s="166" t="s">
        <v>37</v>
      </c>
      <c r="P3" s="166" t="s">
        <v>37</v>
      </c>
      <c r="Q3" s="166" t="s">
        <v>1199</v>
      </c>
    </row>
    <row r="4" spans="1:17" ht="168" customHeight="1">
      <c r="A4" s="234"/>
      <c r="B4" s="167" t="s">
        <v>860</v>
      </c>
      <c r="C4" s="100">
        <v>418264.98000000283</v>
      </c>
      <c r="D4" s="100">
        <v>0</v>
      </c>
      <c r="E4" s="100">
        <v>418264.98000000283</v>
      </c>
      <c r="F4" s="59" t="s">
        <v>37</v>
      </c>
      <c r="G4" s="59" t="s">
        <v>37</v>
      </c>
      <c r="H4" s="166" t="s">
        <v>37</v>
      </c>
      <c r="I4" s="127">
        <v>1.5181471658488916E-2</v>
      </c>
      <c r="J4" s="127">
        <v>1.3664127756153537</v>
      </c>
      <c r="K4" s="166" t="s">
        <v>37</v>
      </c>
      <c r="L4" s="59" t="s">
        <v>869</v>
      </c>
      <c r="M4" s="59" t="s">
        <v>37</v>
      </c>
      <c r="N4" s="166" t="s">
        <v>870</v>
      </c>
      <c r="O4" s="166" t="s">
        <v>37</v>
      </c>
      <c r="P4" s="166" t="s">
        <v>37</v>
      </c>
      <c r="Q4" s="166" t="s">
        <v>1199</v>
      </c>
    </row>
    <row r="5" spans="1:17" ht="168" customHeight="1">
      <c r="A5" s="234"/>
      <c r="B5" s="167">
        <v>2020</v>
      </c>
      <c r="C5" s="100" t="s">
        <v>37</v>
      </c>
      <c r="D5" s="100" t="s">
        <v>37</v>
      </c>
      <c r="E5" s="100" t="s">
        <v>37</v>
      </c>
      <c r="F5" s="59" t="s">
        <v>37</v>
      </c>
      <c r="G5" s="102" t="s">
        <v>37</v>
      </c>
      <c r="H5" s="166" t="s">
        <v>37</v>
      </c>
      <c r="I5" s="127">
        <v>1.6048542700246159E-2</v>
      </c>
      <c r="J5" s="127">
        <v>1.9290241468340961</v>
      </c>
      <c r="K5" s="166" t="s">
        <v>37</v>
      </c>
      <c r="L5" s="59" t="s">
        <v>869</v>
      </c>
      <c r="M5" s="59" t="s">
        <v>37</v>
      </c>
      <c r="N5" s="166" t="s">
        <v>870</v>
      </c>
      <c r="O5" s="166" t="s">
        <v>37</v>
      </c>
      <c r="P5" s="166" t="s">
        <v>37</v>
      </c>
      <c r="Q5" s="166" t="s">
        <v>1199</v>
      </c>
    </row>
    <row r="6" spans="1:17" ht="168" customHeight="1">
      <c r="A6" s="234"/>
      <c r="B6" s="167">
        <v>2021</v>
      </c>
      <c r="C6" s="100" t="s">
        <v>37</v>
      </c>
      <c r="D6" s="100" t="s">
        <v>37</v>
      </c>
      <c r="E6" s="100" t="s">
        <v>37</v>
      </c>
      <c r="F6" s="59" t="s">
        <v>37</v>
      </c>
      <c r="G6" s="102" t="s">
        <v>37</v>
      </c>
      <c r="H6" s="166" t="s">
        <v>37</v>
      </c>
      <c r="I6" s="127">
        <v>0</v>
      </c>
      <c r="J6" s="127">
        <v>0</v>
      </c>
      <c r="K6" s="166" t="s">
        <v>37</v>
      </c>
      <c r="L6" s="59" t="s">
        <v>869</v>
      </c>
      <c r="M6" s="59" t="s">
        <v>37</v>
      </c>
      <c r="N6" s="166" t="s">
        <v>870</v>
      </c>
      <c r="O6" s="166" t="s">
        <v>37</v>
      </c>
      <c r="P6" s="166" t="s">
        <v>37</v>
      </c>
      <c r="Q6" s="166" t="s">
        <v>1199</v>
      </c>
    </row>
    <row r="7" spans="1:17" ht="168" customHeight="1">
      <c r="A7" s="234"/>
      <c r="B7" s="167">
        <v>2022</v>
      </c>
      <c r="C7" s="100" t="s">
        <v>37</v>
      </c>
      <c r="D7" s="100" t="s">
        <v>37</v>
      </c>
      <c r="E7" s="100" t="s">
        <v>37</v>
      </c>
      <c r="F7" s="59" t="s">
        <v>37</v>
      </c>
      <c r="G7" s="102" t="s">
        <v>37</v>
      </c>
      <c r="H7" s="166" t="s">
        <v>37</v>
      </c>
      <c r="I7" s="127">
        <v>0</v>
      </c>
      <c r="J7" s="127">
        <v>0</v>
      </c>
      <c r="K7" s="166" t="s">
        <v>37</v>
      </c>
      <c r="L7" s="59" t="s">
        <v>869</v>
      </c>
      <c r="M7" s="59" t="s">
        <v>37</v>
      </c>
      <c r="N7" s="166" t="s">
        <v>870</v>
      </c>
      <c r="O7" s="166" t="s">
        <v>37</v>
      </c>
      <c r="P7" s="166" t="s">
        <v>37</v>
      </c>
      <c r="Q7" s="166" t="s">
        <v>1199</v>
      </c>
    </row>
    <row r="8" spans="1:17" ht="168" customHeight="1">
      <c r="A8" s="234"/>
      <c r="B8" s="167" t="s">
        <v>861</v>
      </c>
      <c r="C8" s="100" t="s">
        <v>37</v>
      </c>
      <c r="D8" s="100" t="s">
        <v>37</v>
      </c>
      <c r="E8" s="100" t="s">
        <v>37</v>
      </c>
      <c r="F8" s="59" t="s">
        <v>37</v>
      </c>
      <c r="G8" s="102" t="s">
        <v>37</v>
      </c>
      <c r="H8" s="166" t="s">
        <v>37</v>
      </c>
      <c r="I8" s="127">
        <v>1.6048542700246159E-2</v>
      </c>
      <c r="J8" s="127">
        <v>1.9290241468340961</v>
      </c>
      <c r="K8" s="166" t="s">
        <v>37</v>
      </c>
      <c r="L8" s="59" t="s">
        <v>869</v>
      </c>
      <c r="M8" s="59" t="s">
        <v>37</v>
      </c>
      <c r="N8" s="166" t="s">
        <v>870</v>
      </c>
      <c r="O8" s="166" t="s">
        <v>37</v>
      </c>
      <c r="P8" s="166" t="s">
        <v>37</v>
      </c>
      <c r="Q8" s="166" t="s">
        <v>1199</v>
      </c>
    </row>
    <row r="9" spans="1:17" ht="143">
      <c r="A9" s="234" t="s">
        <v>1200</v>
      </c>
      <c r="B9" s="167" t="s">
        <v>855</v>
      </c>
      <c r="C9" s="100" t="s">
        <v>37</v>
      </c>
      <c r="D9" s="100" t="s">
        <v>37</v>
      </c>
      <c r="E9" s="100" t="s">
        <v>37</v>
      </c>
      <c r="F9" s="53">
        <v>14179</v>
      </c>
      <c r="G9" s="100" t="s">
        <v>37</v>
      </c>
      <c r="H9" s="105" t="s">
        <v>37</v>
      </c>
      <c r="I9" s="127" t="s">
        <v>873</v>
      </c>
      <c r="J9" s="127" t="s">
        <v>874</v>
      </c>
      <c r="K9" s="166" t="s">
        <v>37</v>
      </c>
      <c r="L9" s="59" t="s">
        <v>869</v>
      </c>
      <c r="M9" s="59" t="s">
        <v>37</v>
      </c>
      <c r="N9" s="113" t="s">
        <v>879</v>
      </c>
      <c r="O9" s="59" t="s">
        <v>37</v>
      </c>
      <c r="P9" s="59" t="s">
        <v>37</v>
      </c>
      <c r="Q9" s="166" t="s">
        <v>1201</v>
      </c>
    </row>
    <row r="10" spans="1:17" ht="143">
      <c r="A10" s="234"/>
      <c r="B10" s="167" t="s">
        <v>860</v>
      </c>
      <c r="C10" s="100" t="s">
        <v>37</v>
      </c>
      <c r="D10" s="100" t="s">
        <v>37</v>
      </c>
      <c r="E10" s="100" t="s">
        <v>37</v>
      </c>
      <c r="F10" s="53">
        <v>14179</v>
      </c>
      <c r="G10" s="100" t="s">
        <v>37</v>
      </c>
      <c r="H10" s="105" t="s">
        <v>37</v>
      </c>
      <c r="I10" s="127" t="s">
        <v>873</v>
      </c>
      <c r="J10" s="127" t="s">
        <v>874</v>
      </c>
      <c r="K10" s="166" t="s">
        <v>37</v>
      </c>
      <c r="L10" s="59" t="s">
        <v>869</v>
      </c>
      <c r="M10" s="59" t="s">
        <v>37</v>
      </c>
      <c r="N10" s="113" t="s">
        <v>879</v>
      </c>
      <c r="O10" s="59" t="s">
        <v>37</v>
      </c>
      <c r="P10" s="59" t="s">
        <v>37</v>
      </c>
      <c r="Q10" s="166" t="s">
        <v>1201</v>
      </c>
    </row>
    <row r="11" spans="1:17" ht="143">
      <c r="A11" s="234"/>
      <c r="B11" s="167">
        <v>2020</v>
      </c>
      <c r="C11" s="100" t="s">
        <v>37</v>
      </c>
      <c r="D11" s="100" t="s">
        <v>37</v>
      </c>
      <c r="E11" s="100" t="s">
        <v>37</v>
      </c>
      <c r="F11" s="53">
        <v>14179</v>
      </c>
      <c r="G11" s="100" t="s">
        <v>37</v>
      </c>
      <c r="H11" s="105" t="s">
        <v>37</v>
      </c>
      <c r="I11" s="127" t="s">
        <v>873</v>
      </c>
      <c r="J11" s="127" t="s">
        <v>874</v>
      </c>
      <c r="K11" s="166" t="s">
        <v>37</v>
      </c>
      <c r="L11" s="59" t="s">
        <v>869</v>
      </c>
      <c r="M11" s="59" t="s">
        <v>37</v>
      </c>
      <c r="N11" s="113" t="s">
        <v>879</v>
      </c>
      <c r="O11" s="59" t="s">
        <v>37</v>
      </c>
      <c r="P11" s="59" t="s">
        <v>37</v>
      </c>
      <c r="Q11" s="166" t="s">
        <v>1201</v>
      </c>
    </row>
    <row r="12" spans="1:17" ht="143">
      <c r="A12" s="234"/>
      <c r="B12" s="167">
        <v>2021</v>
      </c>
      <c r="C12" s="100" t="s">
        <v>37</v>
      </c>
      <c r="D12" s="100" t="s">
        <v>37</v>
      </c>
      <c r="E12" s="100" t="s">
        <v>37</v>
      </c>
      <c r="F12" s="53">
        <v>14179</v>
      </c>
      <c r="G12" s="100" t="s">
        <v>37</v>
      </c>
      <c r="H12" s="105" t="s">
        <v>37</v>
      </c>
      <c r="I12" s="127" t="s">
        <v>873</v>
      </c>
      <c r="J12" s="127" t="s">
        <v>874</v>
      </c>
      <c r="K12" s="166" t="s">
        <v>37</v>
      </c>
      <c r="L12" s="59" t="s">
        <v>869</v>
      </c>
      <c r="M12" s="59" t="s">
        <v>37</v>
      </c>
      <c r="N12" s="113" t="s">
        <v>879</v>
      </c>
      <c r="O12" s="59" t="s">
        <v>37</v>
      </c>
      <c r="P12" s="59" t="s">
        <v>37</v>
      </c>
      <c r="Q12" s="166" t="s">
        <v>1201</v>
      </c>
    </row>
    <row r="13" spans="1:17" ht="143">
      <c r="A13" s="234"/>
      <c r="B13" s="167">
        <v>2022</v>
      </c>
      <c r="C13" s="100" t="s">
        <v>37</v>
      </c>
      <c r="D13" s="100" t="s">
        <v>37</v>
      </c>
      <c r="E13" s="100" t="s">
        <v>37</v>
      </c>
      <c r="F13" s="53">
        <v>14179</v>
      </c>
      <c r="G13" s="100" t="s">
        <v>37</v>
      </c>
      <c r="H13" s="105" t="s">
        <v>37</v>
      </c>
      <c r="I13" s="127" t="s">
        <v>873</v>
      </c>
      <c r="J13" s="127" t="s">
        <v>874</v>
      </c>
      <c r="K13" s="166" t="s">
        <v>37</v>
      </c>
      <c r="L13" s="59" t="s">
        <v>869</v>
      </c>
      <c r="M13" s="59" t="s">
        <v>37</v>
      </c>
      <c r="N13" s="113" t="s">
        <v>879</v>
      </c>
      <c r="O13" s="59" t="s">
        <v>37</v>
      </c>
      <c r="P13" s="59" t="s">
        <v>37</v>
      </c>
      <c r="Q13" s="166" t="s">
        <v>1201</v>
      </c>
    </row>
    <row r="14" spans="1:17" ht="143">
      <c r="A14" s="234"/>
      <c r="B14" s="167" t="s">
        <v>861</v>
      </c>
      <c r="C14" s="100" t="s">
        <v>37</v>
      </c>
      <c r="D14" s="100" t="s">
        <v>37</v>
      </c>
      <c r="E14" s="100" t="s">
        <v>37</v>
      </c>
      <c r="F14" s="53">
        <v>14179</v>
      </c>
      <c r="G14" s="100" t="s">
        <v>37</v>
      </c>
      <c r="H14" s="105" t="s">
        <v>37</v>
      </c>
      <c r="I14" s="127" t="s">
        <v>873</v>
      </c>
      <c r="J14" s="127" t="s">
        <v>874</v>
      </c>
      <c r="K14" s="166" t="s">
        <v>37</v>
      </c>
      <c r="L14" s="59" t="s">
        <v>869</v>
      </c>
      <c r="M14" s="59" t="s">
        <v>37</v>
      </c>
      <c r="N14" s="113" t="s">
        <v>879</v>
      </c>
      <c r="O14" s="59" t="s">
        <v>37</v>
      </c>
      <c r="P14" s="59" t="s">
        <v>37</v>
      </c>
      <c r="Q14" s="166" t="s">
        <v>1201</v>
      </c>
    </row>
    <row r="15" spans="1:17" ht="35.5" customHeight="1">
      <c r="A15" s="234" t="s">
        <v>1202</v>
      </c>
      <c r="B15" s="167" t="s">
        <v>855</v>
      </c>
      <c r="C15" s="102" t="s">
        <v>37</v>
      </c>
      <c r="D15" s="100" t="s">
        <v>37</v>
      </c>
      <c r="E15" s="100" t="s">
        <v>37</v>
      </c>
      <c r="F15" s="59" t="s">
        <v>37</v>
      </c>
      <c r="G15" s="59" t="s">
        <v>37</v>
      </c>
      <c r="H15" s="166" t="s">
        <v>37</v>
      </c>
      <c r="I15" s="129" t="s">
        <v>37</v>
      </c>
      <c r="J15" s="129" t="s">
        <v>37</v>
      </c>
      <c r="K15" s="166" t="s">
        <v>37</v>
      </c>
      <c r="L15" s="59" t="s">
        <v>37</v>
      </c>
      <c r="M15" s="59" t="s">
        <v>37</v>
      </c>
      <c r="N15" s="166" t="s">
        <v>37</v>
      </c>
      <c r="O15" s="166" t="s">
        <v>37</v>
      </c>
      <c r="P15" s="166" t="s">
        <v>37</v>
      </c>
      <c r="Q15" s="166" t="s">
        <v>1203</v>
      </c>
    </row>
    <row r="16" spans="1:17" ht="35.5" customHeight="1">
      <c r="A16" s="234"/>
      <c r="B16" s="167" t="s">
        <v>860</v>
      </c>
      <c r="C16" s="102" t="s">
        <v>37</v>
      </c>
      <c r="D16" s="100" t="s">
        <v>37</v>
      </c>
      <c r="E16" s="100" t="s">
        <v>37</v>
      </c>
      <c r="F16" s="59" t="s">
        <v>37</v>
      </c>
      <c r="G16" s="59" t="s">
        <v>37</v>
      </c>
      <c r="H16" s="166" t="s">
        <v>37</v>
      </c>
      <c r="I16" s="129" t="s">
        <v>37</v>
      </c>
      <c r="J16" s="129" t="s">
        <v>37</v>
      </c>
      <c r="K16" s="166" t="s">
        <v>37</v>
      </c>
      <c r="L16" s="59" t="s">
        <v>37</v>
      </c>
      <c r="M16" s="59" t="s">
        <v>37</v>
      </c>
      <c r="N16" s="166" t="s">
        <v>37</v>
      </c>
      <c r="O16" s="166" t="s">
        <v>37</v>
      </c>
      <c r="P16" s="166" t="s">
        <v>37</v>
      </c>
      <c r="Q16" s="166" t="s">
        <v>1203</v>
      </c>
    </row>
    <row r="17" spans="1:17" ht="35.5" customHeight="1">
      <c r="A17" s="234"/>
      <c r="B17" s="167">
        <v>2020</v>
      </c>
      <c r="C17" s="102" t="s">
        <v>37</v>
      </c>
      <c r="D17" s="100" t="s">
        <v>37</v>
      </c>
      <c r="E17" s="100" t="s">
        <v>37</v>
      </c>
      <c r="F17" s="59" t="s">
        <v>37</v>
      </c>
      <c r="G17" s="59" t="s">
        <v>37</v>
      </c>
      <c r="H17" s="166" t="s">
        <v>37</v>
      </c>
      <c r="I17" s="129" t="s">
        <v>37</v>
      </c>
      <c r="J17" s="129" t="s">
        <v>37</v>
      </c>
      <c r="K17" s="166" t="s">
        <v>37</v>
      </c>
      <c r="L17" s="59" t="s">
        <v>37</v>
      </c>
      <c r="M17" s="59" t="s">
        <v>37</v>
      </c>
      <c r="N17" s="166" t="s">
        <v>37</v>
      </c>
      <c r="O17" s="166" t="s">
        <v>37</v>
      </c>
      <c r="P17" s="166" t="s">
        <v>37</v>
      </c>
      <c r="Q17" s="166" t="s">
        <v>1203</v>
      </c>
    </row>
    <row r="18" spans="1:17" ht="35.5" customHeight="1">
      <c r="A18" s="234"/>
      <c r="B18" s="167">
        <v>2021</v>
      </c>
      <c r="C18" s="102" t="s">
        <v>37</v>
      </c>
      <c r="D18" s="100" t="s">
        <v>37</v>
      </c>
      <c r="E18" s="100" t="s">
        <v>37</v>
      </c>
      <c r="F18" s="59" t="s">
        <v>37</v>
      </c>
      <c r="G18" s="59" t="s">
        <v>37</v>
      </c>
      <c r="H18" s="166" t="s">
        <v>37</v>
      </c>
      <c r="I18" s="129" t="s">
        <v>37</v>
      </c>
      <c r="J18" s="129" t="s">
        <v>37</v>
      </c>
      <c r="K18" s="166" t="s">
        <v>37</v>
      </c>
      <c r="L18" s="59" t="s">
        <v>37</v>
      </c>
      <c r="M18" s="59" t="s">
        <v>37</v>
      </c>
      <c r="N18" s="166" t="s">
        <v>37</v>
      </c>
      <c r="O18" s="166" t="s">
        <v>37</v>
      </c>
      <c r="P18" s="166" t="s">
        <v>37</v>
      </c>
      <c r="Q18" s="166" t="s">
        <v>1203</v>
      </c>
    </row>
    <row r="19" spans="1:17" ht="35.5" customHeight="1">
      <c r="A19" s="234"/>
      <c r="B19" s="167">
        <v>2022</v>
      </c>
      <c r="C19" s="102" t="s">
        <v>37</v>
      </c>
      <c r="D19" s="100" t="s">
        <v>37</v>
      </c>
      <c r="E19" s="100" t="s">
        <v>37</v>
      </c>
      <c r="F19" s="59" t="s">
        <v>37</v>
      </c>
      <c r="G19" s="59" t="s">
        <v>37</v>
      </c>
      <c r="H19" s="166" t="s">
        <v>37</v>
      </c>
      <c r="I19" s="129" t="s">
        <v>37</v>
      </c>
      <c r="J19" s="129" t="s">
        <v>37</v>
      </c>
      <c r="K19" s="166" t="s">
        <v>37</v>
      </c>
      <c r="L19" s="59" t="s">
        <v>37</v>
      </c>
      <c r="M19" s="59" t="s">
        <v>37</v>
      </c>
      <c r="N19" s="166" t="s">
        <v>37</v>
      </c>
      <c r="O19" s="166" t="s">
        <v>37</v>
      </c>
      <c r="P19" s="166" t="s">
        <v>37</v>
      </c>
      <c r="Q19" s="166" t="s">
        <v>1203</v>
      </c>
    </row>
    <row r="20" spans="1:17" ht="35.5" customHeight="1">
      <c r="A20" s="234"/>
      <c r="B20" s="167" t="s">
        <v>861</v>
      </c>
      <c r="C20" s="102" t="s">
        <v>37</v>
      </c>
      <c r="D20" s="100" t="s">
        <v>37</v>
      </c>
      <c r="E20" s="100" t="s">
        <v>37</v>
      </c>
      <c r="F20" s="59" t="s">
        <v>37</v>
      </c>
      <c r="G20" s="59" t="s">
        <v>37</v>
      </c>
      <c r="H20" s="166" t="s">
        <v>37</v>
      </c>
      <c r="I20" s="129" t="s">
        <v>37</v>
      </c>
      <c r="J20" s="129" t="s">
        <v>37</v>
      </c>
      <c r="K20" s="166" t="s">
        <v>37</v>
      </c>
      <c r="L20" s="59" t="s">
        <v>37</v>
      </c>
      <c r="M20" s="59" t="s">
        <v>37</v>
      </c>
      <c r="N20" s="166" t="s">
        <v>37</v>
      </c>
      <c r="O20" s="166" t="s">
        <v>37</v>
      </c>
      <c r="P20" s="166" t="s">
        <v>37</v>
      </c>
      <c r="Q20" s="166" t="s">
        <v>1203</v>
      </c>
    </row>
    <row r="21" spans="1:17">
      <c r="A21" s="234" t="s">
        <v>1204</v>
      </c>
      <c r="B21" s="167" t="s">
        <v>855</v>
      </c>
      <c r="C21" s="102" t="s">
        <v>37</v>
      </c>
      <c r="D21" s="102" t="s">
        <v>37</v>
      </c>
      <c r="E21" s="102" t="s">
        <v>37</v>
      </c>
      <c r="F21" s="102" t="s">
        <v>37</v>
      </c>
      <c r="G21" s="102" t="s">
        <v>37</v>
      </c>
      <c r="H21" s="106" t="s">
        <v>37</v>
      </c>
      <c r="I21" s="129" t="s">
        <v>37</v>
      </c>
      <c r="J21" s="129" t="s">
        <v>37</v>
      </c>
      <c r="K21" s="106" t="s">
        <v>37</v>
      </c>
      <c r="L21" s="102" t="s">
        <v>37</v>
      </c>
      <c r="M21" s="102" t="s">
        <v>37</v>
      </c>
      <c r="N21" s="106" t="s">
        <v>37</v>
      </c>
      <c r="O21" s="106" t="s">
        <v>37</v>
      </c>
      <c r="P21" s="106" t="s">
        <v>37</v>
      </c>
      <c r="Q21" s="166" t="s">
        <v>1205</v>
      </c>
    </row>
    <row r="22" spans="1:17">
      <c r="A22" s="234"/>
      <c r="B22" s="167" t="s">
        <v>860</v>
      </c>
      <c r="C22" s="102" t="s">
        <v>37</v>
      </c>
      <c r="D22" s="102" t="s">
        <v>37</v>
      </c>
      <c r="E22" s="102" t="s">
        <v>37</v>
      </c>
      <c r="F22" s="102" t="s">
        <v>37</v>
      </c>
      <c r="G22" s="102" t="s">
        <v>37</v>
      </c>
      <c r="H22" s="106" t="s">
        <v>37</v>
      </c>
      <c r="I22" s="129" t="s">
        <v>37</v>
      </c>
      <c r="J22" s="129" t="s">
        <v>37</v>
      </c>
      <c r="K22" s="106" t="s">
        <v>37</v>
      </c>
      <c r="L22" s="102" t="s">
        <v>37</v>
      </c>
      <c r="M22" s="102" t="s">
        <v>37</v>
      </c>
      <c r="N22" s="106" t="s">
        <v>37</v>
      </c>
      <c r="O22" s="106" t="s">
        <v>37</v>
      </c>
      <c r="P22" s="106" t="s">
        <v>37</v>
      </c>
      <c r="Q22" s="166" t="s">
        <v>1205</v>
      </c>
    </row>
    <row r="23" spans="1:17">
      <c r="A23" s="234"/>
      <c r="B23" s="167">
        <v>2020</v>
      </c>
      <c r="C23" s="102" t="s">
        <v>37</v>
      </c>
      <c r="D23" s="102" t="s">
        <v>37</v>
      </c>
      <c r="E23" s="102" t="s">
        <v>37</v>
      </c>
      <c r="F23" s="102" t="s">
        <v>37</v>
      </c>
      <c r="G23" s="102" t="s">
        <v>37</v>
      </c>
      <c r="H23" s="106" t="s">
        <v>37</v>
      </c>
      <c r="I23" s="129" t="s">
        <v>37</v>
      </c>
      <c r="J23" s="129" t="s">
        <v>37</v>
      </c>
      <c r="K23" s="106" t="s">
        <v>37</v>
      </c>
      <c r="L23" s="102" t="s">
        <v>37</v>
      </c>
      <c r="M23" s="102" t="s">
        <v>37</v>
      </c>
      <c r="N23" s="106" t="s">
        <v>37</v>
      </c>
      <c r="O23" s="106" t="s">
        <v>37</v>
      </c>
      <c r="P23" s="106" t="s">
        <v>37</v>
      </c>
      <c r="Q23" s="166" t="s">
        <v>1205</v>
      </c>
    </row>
    <row r="24" spans="1:17">
      <c r="A24" s="234"/>
      <c r="B24" s="167">
        <v>2021</v>
      </c>
      <c r="C24" s="102" t="s">
        <v>37</v>
      </c>
      <c r="D24" s="102" t="s">
        <v>37</v>
      </c>
      <c r="E24" s="102" t="s">
        <v>37</v>
      </c>
      <c r="F24" s="102" t="s">
        <v>37</v>
      </c>
      <c r="G24" s="102" t="s">
        <v>37</v>
      </c>
      <c r="H24" s="106" t="s">
        <v>37</v>
      </c>
      <c r="I24" s="129" t="s">
        <v>37</v>
      </c>
      <c r="J24" s="129" t="s">
        <v>37</v>
      </c>
      <c r="K24" s="106" t="s">
        <v>37</v>
      </c>
      <c r="L24" s="102" t="s">
        <v>37</v>
      </c>
      <c r="M24" s="102" t="s">
        <v>37</v>
      </c>
      <c r="N24" s="106" t="s">
        <v>37</v>
      </c>
      <c r="O24" s="106" t="s">
        <v>37</v>
      </c>
      <c r="P24" s="106" t="s">
        <v>37</v>
      </c>
      <c r="Q24" s="166" t="s">
        <v>1205</v>
      </c>
    </row>
    <row r="25" spans="1:17">
      <c r="A25" s="234"/>
      <c r="B25" s="167">
        <v>2022</v>
      </c>
      <c r="C25" s="102" t="s">
        <v>37</v>
      </c>
      <c r="D25" s="102" t="s">
        <v>37</v>
      </c>
      <c r="E25" s="102" t="s">
        <v>37</v>
      </c>
      <c r="F25" s="102" t="s">
        <v>37</v>
      </c>
      <c r="G25" s="102" t="s">
        <v>37</v>
      </c>
      <c r="H25" s="106" t="s">
        <v>37</v>
      </c>
      <c r="I25" s="129" t="s">
        <v>37</v>
      </c>
      <c r="J25" s="129" t="s">
        <v>37</v>
      </c>
      <c r="K25" s="106" t="s">
        <v>37</v>
      </c>
      <c r="L25" s="102" t="s">
        <v>37</v>
      </c>
      <c r="M25" s="102" t="s">
        <v>37</v>
      </c>
      <c r="N25" s="106" t="s">
        <v>37</v>
      </c>
      <c r="O25" s="106" t="s">
        <v>37</v>
      </c>
      <c r="P25" s="106" t="s">
        <v>37</v>
      </c>
      <c r="Q25" s="166" t="s">
        <v>1205</v>
      </c>
    </row>
    <row r="26" spans="1:17" ht="26">
      <c r="A26" s="234"/>
      <c r="B26" s="167" t="s">
        <v>861</v>
      </c>
      <c r="C26" s="102" t="s">
        <v>37</v>
      </c>
      <c r="D26" s="102" t="s">
        <v>37</v>
      </c>
      <c r="E26" s="102" t="s">
        <v>37</v>
      </c>
      <c r="F26" s="102" t="s">
        <v>37</v>
      </c>
      <c r="G26" s="102" t="s">
        <v>37</v>
      </c>
      <c r="H26" s="106" t="s">
        <v>37</v>
      </c>
      <c r="I26" s="129" t="s">
        <v>37</v>
      </c>
      <c r="J26" s="129" t="s">
        <v>37</v>
      </c>
      <c r="K26" s="106" t="s">
        <v>37</v>
      </c>
      <c r="L26" s="102" t="s">
        <v>37</v>
      </c>
      <c r="M26" s="102" t="s">
        <v>37</v>
      </c>
      <c r="N26" s="106" t="s">
        <v>37</v>
      </c>
      <c r="O26" s="106" t="s">
        <v>37</v>
      </c>
      <c r="P26" s="106" t="s">
        <v>37</v>
      </c>
      <c r="Q26" s="166" t="s">
        <v>1205</v>
      </c>
    </row>
    <row r="27" spans="1:17">
      <c r="A27" s="234" t="s">
        <v>1206</v>
      </c>
      <c r="B27" s="167" t="s">
        <v>855</v>
      </c>
      <c r="C27" s="102" t="s">
        <v>37</v>
      </c>
      <c r="D27" s="102" t="s">
        <v>37</v>
      </c>
      <c r="E27" s="102" t="s">
        <v>37</v>
      </c>
      <c r="F27" s="102" t="s">
        <v>37</v>
      </c>
      <c r="G27" s="102" t="s">
        <v>37</v>
      </c>
      <c r="H27" s="106" t="s">
        <v>37</v>
      </c>
      <c r="I27" s="129" t="s">
        <v>37</v>
      </c>
      <c r="J27" s="129" t="s">
        <v>37</v>
      </c>
      <c r="K27" s="106" t="s">
        <v>37</v>
      </c>
      <c r="L27" s="102" t="s">
        <v>37</v>
      </c>
      <c r="M27" s="102" t="s">
        <v>37</v>
      </c>
      <c r="N27" s="106" t="s">
        <v>37</v>
      </c>
      <c r="O27" s="106" t="s">
        <v>37</v>
      </c>
      <c r="P27" s="106" t="s">
        <v>37</v>
      </c>
      <c r="Q27" s="166" t="s">
        <v>1005</v>
      </c>
    </row>
    <row r="28" spans="1:17">
      <c r="A28" s="234"/>
      <c r="B28" s="167" t="s">
        <v>860</v>
      </c>
      <c r="C28" s="102" t="s">
        <v>37</v>
      </c>
      <c r="D28" s="102" t="s">
        <v>37</v>
      </c>
      <c r="E28" s="102" t="s">
        <v>37</v>
      </c>
      <c r="F28" s="102" t="s">
        <v>37</v>
      </c>
      <c r="G28" s="102" t="s">
        <v>37</v>
      </c>
      <c r="H28" s="106" t="s">
        <v>37</v>
      </c>
      <c r="I28" s="129" t="s">
        <v>37</v>
      </c>
      <c r="J28" s="129" t="s">
        <v>37</v>
      </c>
      <c r="K28" s="106" t="s">
        <v>37</v>
      </c>
      <c r="L28" s="102" t="s">
        <v>37</v>
      </c>
      <c r="M28" s="102" t="s">
        <v>37</v>
      </c>
      <c r="N28" s="106" t="s">
        <v>37</v>
      </c>
      <c r="O28" s="106" t="s">
        <v>37</v>
      </c>
      <c r="P28" s="106" t="s">
        <v>37</v>
      </c>
      <c r="Q28" s="166" t="s">
        <v>1005</v>
      </c>
    </row>
    <row r="29" spans="1:17">
      <c r="A29" s="234"/>
      <c r="B29" s="167">
        <v>2020</v>
      </c>
      <c r="C29" s="102" t="s">
        <v>37</v>
      </c>
      <c r="D29" s="102" t="s">
        <v>37</v>
      </c>
      <c r="E29" s="102" t="s">
        <v>37</v>
      </c>
      <c r="F29" s="102" t="s">
        <v>37</v>
      </c>
      <c r="G29" s="102" t="s">
        <v>37</v>
      </c>
      <c r="H29" s="106" t="s">
        <v>37</v>
      </c>
      <c r="I29" s="129" t="s">
        <v>37</v>
      </c>
      <c r="J29" s="129" t="s">
        <v>37</v>
      </c>
      <c r="K29" s="106" t="s">
        <v>37</v>
      </c>
      <c r="L29" s="102" t="s">
        <v>37</v>
      </c>
      <c r="M29" s="102" t="s">
        <v>37</v>
      </c>
      <c r="N29" s="106" t="s">
        <v>37</v>
      </c>
      <c r="O29" s="106" t="s">
        <v>37</v>
      </c>
      <c r="P29" s="106" t="s">
        <v>37</v>
      </c>
      <c r="Q29" s="166" t="s">
        <v>1005</v>
      </c>
    </row>
    <row r="30" spans="1:17">
      <c r="A30" s="234"/>
      <c r="B30" s="167">
        <v>2021</v>
      </c>
      <c r="C30" s="102" t="s">
        <v>37</v>
      </c>
      <c r="D30" s="102" t="s">
        <v>37</v>
      </c>
      <c r="E30" s="102" t="s">
        <v>37</v>
      </c>
      <c r="F30" s="102" t="s">
        <v>37</v>
      </c>
      <c r="G30" s="102" t="s">
        <v>37</v>
      </c>
      <c r="H30" s="106" t="s">
        <v>37</v>
      </c>
      <c r="I30" s="129" t="s">
        <v>37</v>
      </c>
      <c r="J30" s="129" t="s">
        <v>37</v>
      </c>
      <c r="K30" s="106" t="s">
        <v>37</v>
      </c>
      <c r="L30" s="102" t="s">
        <v>37</v>
      </c>
      <c r="M30" s="102" t="s">
        <v>37</v>
      </c>
      <c r="N30" s="106" t="s">
        <v>37</v>
      </c>
      <c r="O30" s="106" t="s">
        <v>37</v>
      </c>
      <c r="P30" s="106" t="s">
        <v>37</v>
      </c>
      <c r="Q30" s="166" t="s">
        <v>1005</v>
      </c>
    </row>
    <row r="31" spans="1:17">
      <c r="A31" s="234"/>
      <c r="B31" s="167">
        <v>2022</v>
      </c>
      <c r="C31" s="102" t="s">
        <v>37</v>
      </c>
      <c r="D31" s="102" t="s">
        <v>37</v>
      </c>
      <c r="E31" s="102" t="s">
        <v>37</v>
      </c>
      <c r="F31" s="102" t="s">
        <v>37</v>
      </c>
      <c r="G31" s="102" t="s">
        <v>37</v>
      </c>
      <c r="H31" s="106" t="s">
        <v>37</v>
      </c>
      <c r="I31" s="129" t="s">
        <v>37</v>
      </c>
      <c r="J31" s="129" t="s">
        <v>37</v>
      </c>
      <c r="K31" s="106" t="s">
        <v>37</v>
      </c>
      <c r="L31" s="102" t="s">
        <v>37</v>
      </c>
      <c r="M31" s="102" t="s">
        <v>37</v>
      </c>
      <c r="N31" s="106" t="s">
        <v>37</v>
      </c>
      <c r="O31" s="106" t="s">
        <v>37</v>
      </c>
      <c r="P31" s="106" t="s">
        <v>37</v>
      </c>
      <c r="Q31" s="166" t="s">
        <v>1005</v>
      </c>
    </row>
    <row r="32" spans="1:17" ht="26">
      <c r="A32" s="234"/>
      <c r="B32" s="167" t="s">
        <v>861</v>
      </c>
      <c r="C32" s="102" t="s">
        <v>37</v>
      </c>
      <c r="D32" s="102" t="s">
        <v>37</v>
      </c>
      <c r="E32" s="102" t="s">
        <v>37</v>
      </c>
      <c r="F32" s="102" t="s">
        <v>37</v>
      </c>
      <c r="G32" s="102" t="s">
        <v>37</v>
      </c>
      <c r="H32" s="106" t="s">
        <v>37</v>
      </c>
      <c r="I32" s="129" t="s">
        <v>37</v>
      </c>
      <c r="J32" s="129" t="s">
        <v>37</v>
      </c>
      <c r="K32" s="106" t="s">
        <v>37</v>
      </c>
      <c r="L32" s="102" t="s">
        <v>37</v>
      </c>
      <c r="M32" s="102" t="s">
        <v>37</v>
      </c>
      <c r="N32" s="106" t="s">
        <v>37</v>
      </c>
      <c r="O32" s="106" t="s">
        <v>37</v>
      </c>
      <c r="P32" s="106" t="s">
        <v>37</v>
      </c>
      <c r="Q32" s="166" t="s">
        <v>1005</v>
      </c>
    </row>
    <row r="33" spans="1:17" ht="182" customHeight="1">
      <c r="A33" s="234" t="s">
        <v>1207</v>
      </c>
      <c r="B33" s="167" t="s">
        <v>855</v>
      </c>
      <c r="C33" s="100">
        <v>1044388.2734072149</v>
      </c>
      <c r="D33" s="100">
        <v>0</v>
      </c>
      <c r="E33" s="100">
        <v>1044388.2734072149</v>
      </c>
      <c r="F33" s="59" t="s">
        <v>37</v>
      </c>
      <c r="G33" s="102" t="s">
        <v>37</v>
      </c>
      <c r="H33" s="166" t="s">
        <v>920</v>
      </c>
      <c r="I33" s="127">
        <v>2.9269553052738049</v>
      </c>
      <c r="J33" s="127">
        <v>151.39420250285804</v>
      </c>
      <c r="K33" s="166" t="s">
        <v>37</v>
      </c>
      <c r="L33" s="59" t="s">
        <v>869</v>
      </c>
      <c r="M33" s="166" t="s">
        <v>37</v>
      </c>
      <c r="N33" s="166" t="s">
        <v>1208</v>
      </c>
      <c r="O33" s="166" t="s">
        <v>37</v>
      </c>
      <c r="P33" s="166" t="s">
        <v>37</v>
      </c>
      <c r="Q33" s="166" t="s">
        <v>1209</v>
      </c>
    </row>
    <row r="34" spans="1:17" ht="182" customHeight="1">
      <c r="A34" s="234"/>
      <c r="B34" s="167" t="s">
        <v>860</v>
      </c>
      <c r="C34" s="105">
        <v>4216910.8499999996</v>
      </c>
      <c r="D34" s="100">
        <v>0</v>
      </c>
      <c r="E34" s="100">
        <v>4216910.8499999996</v>
      </c>
      <c r="F34" s="59" t="s">
        <v>37</v>
      </c>
      <c r="G34" s="59" t="s">
        <v>37</v>
      </c>
      <c r="H34" s="166" t="s">
        <v>920</v>
      </c>
      <c r="I34" s="127">
        <v>2.9269553052738049</v>
      </c>
      <c r="J34" s="127">
        <v>77.254162525130511</v>
      </c>
      <c r="K34" s="166" t="s">
        <v>37</v>
      </c>
      <c r="L34" s="59" t="s">
        <v>869</v>
      </c>
      <c r="M34" s="166" t="s">
        <v>37</v>
      </c>
      <c r="N34" s="166" t="s">
        <v>1208</v>
      </c>
      <c r="O34" s="166" t="s">
        <v>37</v>
      </c>
      <c r="P34" s="166" t="s">
        <v>37</v>
      </c>
      <c r="Q34" s="166" t="s">
        <v>1209</v>
      </c>
    </row>
    <row r="35" spans="1:17" ht="182" customHeight="1">
      <c r="A35" s="234"/>
      <c r="B35" s="167">
        <v>2020</v>
      </c>
      <c r="C35" s="100">
        <v>7258891</v>
      </c>
      <c r="D35" s="100">
        <v>787908</v>
      </c>
      <c r="E35" s="100">
        <v>6470983</v>
      </c>
      <c r="F35" s="59" t="s">
        <v>37</v>
      </c>
      <c r="G35" s="59" t="s">
        <v>37</v>
      </c>
      <c r="H35" s="166" t="s">
        <v>920</v>
      </c>
      <c r="I35" s="127">
        <v>2.8417041798774805</v>
      </c>
      <c r="J35" s="127">
        <v>57.505122687823622</v>
      </c>
      <c r="K35" s="166" t="s">
        <v>37</v>
      </c>
      <c r="L35" s="59" t="s">
        <v>869</v>
      </c>
      <c r="M35" s="166" t="s">
        <v>37</v>
      </c>
      <c r="N35" s="166" t="s">
        <v>1208</v>
      </c>
      <c r="O35" s="166" t="s">
        <v>37</v>
      </c>
      <c r="P35" s="166" t="s">
        <v>37</v>
      </c>
      <c r="Q35" s="166" t="s">
        <v>1209</v>
      </c>
    </row>
    <row r="36" spans="1:17" ht="182" customHeight="1">
      <c r="A36" s="234"/>
      <c r="B36" s="167">
        <v>2021</v>
      </c>
      <c r="C36" s="100">
        <v>7442645</v>
      </c>
      <c r="D36" s="100">
        <v>812974</v>
      </c>
      <c r="E36" s="100">
        <v>6629671</v>
      </c>
      <c r="F36" s="59" t="s">
        <v>37</v>
      </c>
      <c r="G36" s="59" t="s">
        <v>37</v>
      </c>
      <c r="H36" s="166" t="s">
        <v>920</v>
      </c>
      <c r="I36" s="127">
        <v>2.7589360969684278</v>
      </c>
      <c r="J36" s="127">
        <v>61.713251145777456</v>
      </c>
      <c r="K36" s="166" t="s">
        <v>37</v>
      </c>
      <c r="L36" s="59" t="s">
        <v>869</v>
      </c>
      <c r="M36" s="166" t="s">
        <v>37</v>
      </c>
      <c r="N36" s="166" t="s">
        <v>1208</v>
      </c>
      <c r="O36" s="166" t="s">
        <v>37</v>
      </c>
      <c r="P36" s="166" t="s">
        <v>37</v>
      </c>
      <c r="Q36" s="166" t="s">
        <v>1209</v>
      </c>
    </row>
    <row r="37" spans="1:17" ht="182" customHeight="1">
      <c r="A37" s="234"/>
      <c r="B37" s="167">
        <v>2022</v>
      </c>
      <c r="C37" s="100">
        <v>7667501</v>
      </c>
      <c r="D37" s="100">
        <v>836489</v>
      </c>
      <c r="E37" s="100">
        <v>6831012</v>
      </c>
      <c r="F37" s="59" t="s">
        <v>37</v>
      </c>
      <c r="G37" s="59" t="s">
        <v>37</v>
      </c>
      <c r="H37" s="166" t="s">
        <v>920</v>
      </c>
      <c r="I37" s="127">
        <v>2.6785787349208032</v>
      </c>
      <c r="J37" s="127">
        <v>65.336937566935745</v>
      </c>
      <c r="K37" s="166" t="s">
        <v>37</v>
      </c>
      <c r="L37" s="59" t="s">
        <v>869</v>
      </c>
      <c r="M37" s="166" t="s">
        <v>37</v>
      </c>
      <c r="N37" s="166" t="s">
        <v>1208</v>
      </c>
      <c r="O37" s="166" t="s">
        <v>37</v>
      </c>
      <c r="P37" s="166" t="s">
        <v>37</v>
      </c>
      <c r="Q37" s="166" t="s">
        <v>1209</v>
      </c>
    </row>
    <row r="38" spans="1:17" ht="182" customHeight="1">
      <c r="A38" s="234"/>
      <c r="B38" s="167" t="s">
        <v>861</v>
      </c>
      <c r="C38" s="100">
        <v>22369037</v>
      </c>
      <c r="D38" s="100">
        <v>2437371</v>
      </c>
      <c r="E38" s="100">
        <v>19931666</v>
      </c>
      <c r="F38" s="59" t="s">
        <v>37</v>
      </c>
      <c r="G38" s="59" t="s">
        <v>37</v>
      </c>
      <c r="H38" s="166" t="s">
        <v>920</v>
      </c>
      <c r="I38" s="127">
        <v>8.2792190117667115</v>
      </c>
      <c r="J38" s="127">
        <v>61.273688805724717</v>
      </c>
      <c r="K38" s="166" t="s">
        <v>37</v>
      </c>
      <c r="L38" s="59" t="s">
        <v>869</v>
      </c>
      <c r="M38" s="166" t="s">
        <v>37</v>
      </c>
      <c r="N38" s="166" t="s">
        <v>1208</v>
      </c>
      <c r="O38" s="166" t="s">
        <v>37</v>
      </c>
      <c r="P38" s="166" t="s">
        <v>37</v>
      </c>
      <c r="Q38" s="166" t="s">
        <v>1209</v>
      </c>
    </row>
    <row r="39" spans="1:17" ht="82.5" customHeight="1">
      <c r="A39" s="234" t="s">
        <v>1210</v>
      </c>
      <c r="B39" s="167" t="s">
        <v>855</v>
      </c>
      <c r="C39" s="100">
        <v>783150</v>
      </c>
      <c r="D39" s="100">
        <v>0</v>
      </c>
      <c r="E39" s="100">
        <v>783150</v>
      </c>
      <c r="F39" s="59">
        <v>13</v>
      </c>
      <c r="G39" s="102">
        <v>60242.307692307695</v>
      </c>
      <c r="H39" s="166" t="s">
        <v>1211</v>
      </c>
      <c r="I39" s="127" t="s">
        <v>1211</v>
      </c>
      <c r="J39" s="127" t="s">
        <v>1211</v>
      </c>
      <c r="K39" s="166" t="s">
        <v>1211</v>
      </c>
      <c r="L39" s="59" t="s">
        <v>869</v>
      </c>
      <c r="M39" s="59" t="s">
        <v>37</v>
      </c>
      <c r="N39" s="166" t="s">
        <v>870</v>
      </c>
      <c r="O39" s="166" t="s">
        <v>37</v>
      </c>
      <c r="P39" s="166" t="s">
        <v>37</v>
      </c>
      <c r="Q39" s="166" t="s">
        <v>1212</v>
      </c>
    </row>
    <row r="40" spans="1:17" ht="82.5" customHeight="1">
      <c r="A40" s="234"/>
      <c r="B40" s="167" t="s">
        <v>860</v>
      </c>
      <c r="C40" s="100">
        <v>45733.59</v>
      </c>
      <c r="D40" s="100">
        <v>0</v>
      </c>
      <c r="E40" s="100">
        <v>45733.59</v>
      </c>
      <c r="F40" s="59">
        <v>13</v>
      </c>
      <c r="G40" s="102">
        <v>3517.9684615384613</v>
      </c>
      <c r="H40" s="166" t="s">
        <v>1211</v>
      </c>
      <c r="I40" s="127" t="s">
        <v>1211</v>
      </c>
      <c r="J40" s="127" t="s">
        <v>1211</v>
      </c>
      <c r="K40" s="166" t="s">
        <v>1211</v>
      </c>
      <c r="L40" s="59" t="s">
        <v>869</v>
      </c>
      <c r="M40" s="59" t="s">
        <v>37</v>
      </c>
      <c r="N40" s="166" t="s">
        <v>870</v>
      </c>
      <c r="O40" s="166" t="s">
        <v>37</v>
      </c>
      <c r="P40" s="166" t="s">
        <v>37</v>
      </c>
      <c r="Q40" s="166" t="s">
        <v>1212</v>
      </c>
    </row>
    <row r="41" spans="1:17" ht="82.5" customHeight="1">
      <c r="A41" s="234"/>
      <c r="B41" s="167">
        <v>2020</v>
      </c>
      <c r="C41" s="100">
        <v>2274806</v>
      </c>
      <c r="D41" s="100">
        <v>1212013</v>
      </c>
      <c r="E41" s="100">
        <v>1062793</v>
      </c>
      <c r="F41" s="59">
        <v>36</v>
      </c>
      <c r="G41" s="102">
        <v>63189.049324141335</v>
      </c>
      <c r="H41" s="166" t="s">
        <v>1211</v>
      </c>
      <c r="I41" s="127" t="s">
        <v>1211</v>
      </c>
      <c r="J41" s="127" t="s">
        <v>1211</v>
      </c>
      <c r="K41" s="166" t="s">
        <v>1211</v>
      </c>
      <c r="L41" s="59" t="s">
        <v>869</v>
      </c>
      <c r="M41" s="59" t="s">
        <v>37</v>
      </c>
      <c r="N41" s="166" t="s">
        <v>870</v>
      </c>
      <c r="O41" s="166" t="s">
        <v>37</v>
      </c>
      <c r="P41" s="166" t="s">
        <v>37</v>
      </c>
      <c r="Q41" s="166" t="s">
        <v>1212</v>
      </c>
    </row>
    <row r="42" spans="1:17" ht="82.5" customHeight="1">
      <c r="A42" s="234"/>
      <c r="B42" s="167">
        <v>2021</v>
      </c>
      <c r="C42" s="100">
        <v>2107708</v>
      </c>
      <c r="D42" s="100">
        <v>737864</v>
      </c>
      <c r="E42" s="100">
        <v>1369844</v>
      </c>
      <c r="F42" s="59">
        <v>50</v>
      </c>
      <c r="G42" s="102">
        <v>42154.16</v>
      </c>
      <c r="H42" s="166" t="s">
        <v>1211</v>
      </c>
      <c r="I42" s="127" t="s">
        <v>1211</v>
      </c>
      <c r="J42" s="127" t="s">
        <v>1211</v>
      </c>
      <c r="K42" s="166" t="s">
        <v>1211</v>
      </c>
      <c r="L42" s="59" t="s">
        <v>869</v>
      </c>
      <c r="M42" s="59" t="s">
        <v>37</v>
      </c>
      <c r="N42" s="166" t="s">
        <v>870</v>
      </c>
      <c r="O42" s="166" t="s">
        <v>37</v>
      </c>
      <c r="P42" s="166" t="s">
        <v>37</v>
      </c>
      <c r="Q42" s="166" t="s">
        <v>1212</v>
      </c>
    </row>
    <row r="43" spans="1:17" ht="82.5" customHeight="1">
      <c r="A43" s="234"/>
      <c r="B43" s="167">
        <v>2022</v>
      </c>
      <c r="C43" s="100">
        <v>1368880</v>
      </c>
      <c r="D43" s="100">
        <v>0</v>
      </c>
      <c r="E43" s="100">
        <v>1368880</v>
      </c>
      <c r="F43" s="59">
        <v>50</v>
      </c>
      <c r="G43" s="102">
        <v>27377.599999999999</v>
      </c>
      <c r="H43" s="166" t="s">
        <v>1211</v>
      </c>
      <c r="I43" s="127" t="s">
        <v>1211</v>
      </c>
      <c r="J43" s="127" t="s">
        <v>1211</v>
      </c>
      <c r="K43" s="166" t="s">
        <v>1211</v>
      </c>
      <c r="L43" s="59" t="s">
        <v>869</v>
      </c>
      <c r="M43" s="59" t="s">
        <v>37</v>
      </c>
      <c r="N43" s="166" t="s">
        <v>870</v>
      </c>
      <c r="O43" s="166" t="s">
        <v>37</v>
      </c>
      <c r="P43" s="166" t="s">
        <v>37</v>
      </c>
      <c r="Q43" s="166" t="s">
        <v>1212</v>
      </c>
    </row>
    <row r="44" spans="1:17" ht="82.5" customHeight="1">
      <c r="A44" s="234"/>
      <c r="B44" s="167" t="s">
        <v>861</v>
      </c>
      <c r="C44" s="100">
        <v>5751394</v>
      </c>
      <c r="D44" s="100">
        <v>1949877</v>
      </c>
      <c r="E44" s="100">
        <v>3801517</v>
      </c>
      <c r="F44" s="59">
        <v>136</v>
      </c>
      <c r="G44" s="102">
        <v>42289.661764705881</v>
      </c>
      <c r="H44" s="166" t="s">
        <v>1211</v>
      </c>
      <c r="I44" s="127" t="s">
        <v>1211</v>
      </c>
      <c r="J44" s="127" t="s">
        <v>1211</v>
      </c>
      <c r="K44" s="166" t="s">
        <v>1211</v>
      </c>
      <c r="L44" s="59" t="s">
        <v>869</v>
      </c>
      <c r="M44" s="59" t="s">
        <v>37</v>
      </c>
      <c r="N44" s="166" t="s">
        <v>870</v>
      </c>
      <c r="O44" s="166" t="s">
        <v>37</v>
      </c>
      <c r="P44" s="166" t="s">
        <v>37</v>
      </c>
      <c r="Q44" s="166" t="s">
        <v>1212</v>
      </c>
    </row>
    <row r="45" spans="1:17" ht="26">
      <c r="A45" s="238" t="s">
        <v>1213</v>
      </c>
      <c r="B45" s="167" t="s">
        <v>855</v>
      </c>
      <c r="C45" s="100" t="s">
        <v>37</v>
      </c>
      <c r="D45" s="100" t="s">
        <v>37</v>
      </c>
      <c r="E45" s="100" t="s">
        <v>37</v>
      </c>
      <c r="F45" s="100" t="s">
        <v>37</v>
      </c>
      <c r="G45" s="100" t="s">
        <v>37</v>
      </c>
      <c r="H45" s="105" t="s">
        <v>1211</v>
      </c>
      <c r="I45" s="128" t="s">
        <v>37</v>
      </c>
      <c r="J45" s="128" t="s">
        <v>37</v>
      </c>
      <c r="K45" s="105" t="s">
        <v>1211</v>
      </c>
      <c r="L45" s="100" t="s">
        <v>37</v>
      </c>
      <c r="M45" s="100" t="s">
        <v>37</v>
      </c>
      <c r="N45" s="100" t="s">
        <v>37</v>
      </c>
      <c r="O45" s="100" t="s">
        <v>37</v>
      </c>
      <c r="P45" s="100" t="s">
        <v>37</v>
      </c>
      <c r="Q45" s="166" t="s">
        <v>887</v>
      </c>
    </row>
    <row r="46" spans="1:17" ht="115" customHeight="1">
      <c r="A46" s="239"/>
      <c r="B46" s="167" t="s">
        <v>860</v>
      </c>
      <c r="C46" s="100" t="s">
        <v>37</v>
      </c>
      <c r="D46" s="100" t="s">
        <v>37</v>
      </c>
      <c r="E46" s="100" t="s">
        <v>37</v>
      </c>
      <c r="F46" s="105" t="s">
        <v>37</v>
      </c>
      <c r="G46" s="105" t="s">
        <v>37</v>
      </c>
      <c r="H46" s="166" t="s">
        <v>1211</v>
      </c>
      <c r="I46" s="127" t="s">
        <v>1211</v>
      </c>
      <c r="J46" s="127" t="s">
        <v>1211</v>
      </c>
      <c r="K46" s="166" t="s">
        <v>1211</v>
      </c>
      <c r="L46" s="59" t="s">
        <v>869</v>
      </c>
      <c r="M46" s="59" t="s">
        <v>37</v>
      </c>
      <c r="N46" s="166" t="s">
        <v>879</v>
      </c>
      <c r="O46" s="166" t="s">
        <v>37</v>
      </c>
      <c r="P46" s="166" t="s">
        <v>37</v>
      </c>
      <c r="Q46" s="166" t="s">
        <v>1214</v>
      </c>
    </row>
    <row r="47" spans="1:17" ht="115" customHeight="1">
      <c r="A47" s="239"/>
      <c r="B47" s="167">
        <v>2020</v>
      </c>
      <c r="C47" s="100" t="s">
        <v>587</v>
      </c>
      <c r="D47" s="100" t="s">
        <v>587</v>
      </c>
      <c r="E47" s="100" t="s">
        <v>587</v>
      </c>
      <c r="F47" s="59">
        <v>1</v>
      </c>
      <c r="G47" s="100" t="s">
        <v>37</v>
      </c>
      <c r="H47" s="166" t="s">
        <v>1211</v>
      </c>
      <c r="I47" s="127" t="s">
        <v>1211</v>
      </c>
      <c r="J47" s="127" t="s">
        <v>1211</v>
      </c>
      <c r="K47" s="166" t="s">
        <v>1211</v>
      </c>
      <c r="L47" s="59" t="s">
        <v>869</v>
      </c>
      <c r="M47" s="59" t="s">
        <v>37</v>
      </c>
      <c r="N47" s="166" t="s">
        <v>879</v>
      </c>
      <c r="O47" s="166" t="s">
        <v>37</v>
      </c>
      <c r="P47" s="166" t="s">
        <v>37</v>
      </c>
      <c r="Q47" s="166" t="s">
        <v>1215</v>
      </c>
    </row>
    <row r="48" spans="1:17" ht="69" customHeight="1">
      <c r="A48" s="239"/>
      <c r="B48" s="167">
        <v>2021</v>
      </c>
      <c r="C48" s="100">
        <v>3685094.7452427978</v>
      </c>
      <c r="D48" s="100">
        <v>0</v>
      </c>
      <c r="E48" s="100">
        <v>3685094.7452427978</v>
      </c>
      <c r="F48" s="59" t="s">
        <v>587</v>
      </c>
      <c r="G48" s="59" t="s">
        <v>587</v>
      </c>
      <c r="H48" s="166" t="s">
        <v>1211</v>
      </c>
      <c r="I48" s="127" t="s">
        <v>1211</v>
      </c>
      <c r="J48" s="127" t="s">
        <v>1211</v>
      </c>
      <c r="K48" s="166" t="s">
        <v>1211</v>
      </c>
      <c r="L48" s="59" t="s">
        <v>869</v>
      </c>
      <c r="M48" s="59" t="s">
        <v>37</v>
      </c>
      <c r="N48" s="166" t="s">
        <v>879</v>
      </c>
      <c r="O48" s="166" t="s">
        <v>37</v>
      </c>
      <c r="P48" s="166" t="s">
        <v>37</v>
      </c>
      <c r="Q48" s="166" t="s">
        <v>1216</v>
      </c>
    </row>
    <row r="49" spans="1:17" ht="75" customHeight="1">
      <c r="A49" s="239"/>
      <c r="B49" s="167">
        <v>2022</v>
      </c>
      <c r="C49" s="100">
        <v>3758521.2777938875</v>
      </c>
      <c r="D49" s="100">
        <v>0</v>
      </c>
      <c r="E49" s="100">
        <v>3758521.2777938875</v>
      </c>
      <c r="F49" s="59" t="s">
        <v>587</v>
      </c>
      <c r="G49" s="59" t="s">
        <v>587</v>
      </c>
      <c r="H49" s="166" t="s">
        <v>1211</v>
      </c>
      <c r="I49" s="127" t="s">
        <v>1211</v>
      </c>
      <c r="J49" s="127" t="s">
        <v>1211</v>
      </c>
      <c r="K49" s="166" t="s">
        <v>1211</v>
      </c>
      <c r="L49" s="59" t="s">
        <v>869</v>
      </c>
      <c r="M49" s="59" t="s">
        <v>37</v>
      </c>
      <c r="N49" s="166" t="s">
        <v>879</v>
      </c>
      <c r="O49" s="166" t="s">
        <v>37</v>
      </c>
      <c r="P49" s="166" t="s">
        <v>37</v>
      </c>
      <c r="Q49" s="166" t="s">
        <v>1217</v>
      </c>
    </row>
    <row r="50" spans="1:17" ht="110" customHeight="1">
      <c r="A50" s="249"/>
      <c r="B50" s="167" t="s">
        <v>861</v>
      </c>
      <c r="C50" s="100">
        <v>7443616.0230366848</v>
      </c>
      <c r="D50" s="100">
        <v>0</v>
      </c>
      <c r="E50" s="100">
        <v>7443616.0230366848</v>
      </c>
      <c r="F50" s="59" t="s">
        <v>587</v>
      </c>
      <c r="G50" s="59" t="s">
        <v>587</v>
      </c>
      <c r="H50" s="166" t="s">
        <v>1211</v>
      </c>
      <c r="I50" s="127" t="s">
        <v>1211</v>
      </c>
      <c r="J50" s="127" t="s">
        <v>1211</v>
      </c>
      <c r="K50" s="166" t="s">
        <v>1211</v>
      </c>
      <c r="L50" s="59" t="s">
        <v>869</v>
      </c>
      <c r="M50" s="59" t="s">
        <v>37</v>
      </c>
      <c r="N50" s="166" t="s">
        <v>879</v>
      </c>
      <c r="O50" s="166" t="s">
        <v>37</v>
      </c>
      <c r="P50" s="166" t="s">
        <v>37</v>
      </c>
      <c r="Q50" s="166" t="s">
        <v>1218</v>
      </c>
    </row>
    <row r="51" spans="1:17">
      <c r="A51" s="238" t="s">
        <v>1219</v>
      </c>
      <c r="B51" s="167" t="s">
        <v>855</v>
      </c>
      <c r="C51" s="59" t="s">
        <v>37</v>
      </c>
      <c r="D51" s="59" t="s">
        <v>37</v>
      </c>
      <c r="E51" s="59" t="s">
        <v>37</v>
      </c>
      <c r="F51" s="59" t="s">
        <v>37</v>
      </c>
      <c r="G51" s="59" t="s">
        <v>37</v>
      </c>
      <c r="H51" s="166" t="s">
        <v>37</v>
      </c>
      <c r="I51" s="129" t="s">
        <v>37</v>
      </c>
      <c r="J51" s="129" t="s">
        <v>37</v>
      </c>
      <c r="K51" s="166" t="s">
        <v>37</v>
      </c>
      <c r="L51" s="59" t="s">
        <v>37</v>
      </c>
      <c r="M51" s="59" t="s">
        <v>37</v>
      </c>
      <c r="N51" s="166" t="s">
        <v>37</v>
      </c>
      <c r="O51" s="166" t="s">
        <v>37</v>
      </c>
      <c r="P51" s="166" t="s">
        <v>37</v>
      </c>
      <c r="Q51" s="166" t="s">
        <v>881</v>
      </c>
    </row>
    <row r="52" spans="1:17">
      <c r="A52" s="239"/>
      <c r="B52" s="167" t="s">
        <v>860</v>
      </c>
      <c r="C52" s="59" t="s">
        <v>37</v>
      </c>
      <c r="D52" s="59" t="s">
        <v>37</v>
      </c>
      <c r="E52" s="59" t="s">
        <v>37</v>
      </c>
      <c r="F52" s="59" t="s">
        <v>37</v>
      </c>
      <c r="G52" s="59" t="s">
        <v>37</v>
      </c>
      <c r="H52" s="166" t="s">
        <v>37</v>
      </c>
      <c r="I52" s="129" t="s">
        <v>37</v>
      </c>
      <c r="J52" s="129" t="s">
        <v>37</v>
      </c>
      <c r="K52" s="166" t="s">
        <v>37</v>
      </c>
      <c r="L52" s="59" t="s">
        <v>37</v>
      </c>
      <c r="M52" s="59" t="s">
        <v>37</v>
      </c>
      <c r="N52" s="166" t="s">
        <v>37</v>
      </c>
      <c r="O52" s="166" t="s">
        <v>37</v>
      </c>
      <c r="P52" s="166" t="s">
        <v>37</v>
      </c>
      <c r="Q52" s="166" t="s">
        <v>1220</v>
      </c>
    </row>
    <row r="53" spans="1:17" ht="86" customHeight="1">
      <c r="A53" s="239"/>
      <c r="B53" s="167">
        <v>2020</v>
      </c>
      <c r="C53" s="102">
        <v>9240985.5520292111</v>
      </c>
      <c r="D53" s="102">
        <v>0</v>
      </c>
      <c r="E53" s="102">
        <v>9240985.5520292111</v>
      </c>
      <c r="F53" s="53">
        <v>2500</v>
      </c>
      <c r="G53" s="102">
        <v>3696.3942208116846</v>
      </c>
      <c r="H53" s="166" t="s">
        <v>37</v>
      </c>
      <c r="I53" s="127" t="s">
        <v>1007</v>
      </c>
      <c r="J53" s="127" t="s">
        <v>856</v>
      </c>
      <c r="K53" s="166" t="s">
        <v>37</v>
      </c>
      <c r="L53" s="59" t="s">
        <v>869</v>
      </c>
      <c r="M53" s="59" t="s">
        <v>37</v>
      </c>
      <c r="N53" s="113" t="s">
        <v>879</v>
      </c>
      <c r="O53" s="166" t="s">
        <v>1011</v>
      </c>
      <c r="P53" s="166" t="s">
        <v>1221</v>
      </c>
      <c r="Q53" s="166" t="s">
        <v>1222</v>
      </c>
    </row>
    <row r="54" spans="1:17" ht="86" customHeight="1">
      <c r="A54" s="239"/>
      <c r="B54" s="167">
        <v>2021</v>
      </c>
      <c r="C54" s="102">
        <v>1431711.1594106127</v>
      </c>
      <c r="D54" s="102">
        <v>0</v>
      </c>
      <c r="E54" s="102">
        <v>1431711.1594106127</v>
      </c>
      <c r="F54" s="53">
        <v>408</v>
      </c>
      <c r="G54" s="102">
        <v>3509.0959789475801</v>
      </c>
      <c r="H54" s="166" t="s">
        <v>37</v>
      </c>
      <c r="I54" s="127" t="s">
        <v>1007</v>
      </c>
      <c r="J54" s="127" t="s">
        <v>856</v>
      </c>
      <c r="K54" s="166" t="s">
        <v>37</v>
      </c>
      <c r="L54" s="59" t="s">
        <v>869</v>
      </c>
      <c r="M54" s="59" t="s">
        <v>37</v>
      </c>
      <c r="N54" s="113" t="s">
        <v>879</v>
      </c>
      <c r="O54" s="166" t="s">
        <v>1011</v>
      </c>
      <c r="P54" s="166" t="s">
        <v>1221</v>
      </c>
      <c r="Q54" s="166" t="s">
        <v>1222</v>
      </c>
    </row>
    <row r="55" spans="1:17" ht="86" customHeight="1">
      <c r="A55" s="239"/>
      <c r="B55" s="167">
        <v>2022</v>
      </c>
      <c r="C55" s="102">
        <v>1462641.9758012779</v>
      </c>
      <c r="D55" s="102">
        <v>0</v>
      </c>
      <c r="E55" s="102">
        <v>1462641.9758012779</v>
      </c>
      <c r="F55" s="53">
        <v>408</v>
      </c>
      <c r="G55" s="102">
        <v>3584.9068034345046</v>
      </c>
      <c r="H55" s="166" t="s">
        <v>37</v>
      </c>
      <c r="I55" s="127" t="s">
        <v>1007</v>
      </c>
      <c r="J55" s="127" t="s">
        <v>856</v>
      </c>
      <c r="K55" s="166" t="s">
        <v>37</v>
      </c>
      <c r="L55" s="59" t="s">
        <v>869</v>
      </c>
      <c r="M55" s="59" t="s">
        <v>37</v>
      </c>
      <c r="N55" s="113" t="s">
        <v>879</v>
      </c>
      <c r="O55" s="166" t="s">
        <v>1011</v>
      </c>
      <c r="P55" s="166" t="s">
        <v>1221</v>
      </c>
      <c r="Q55" s="166" t="s">
        <v>1222</v>
      </c>
    </row>
    <row r="56" spans="1:17" ht="86" customHeight="1">
      <c r="A56" s="249"/>
      <c r="B56" s="167" t="s">
        <v>861</v>
      </c>
      <c r="C56" s="102">
        <v>12135338.687241102</v>
      </c>
      <c r="D56" s="102">
        <v>0</v>
      </c>
      <c r="E56" s="102">
        <v>12135338.687241102</v>
      </c>
      <c r="F56" s="53">
        <v>3316</v>
      </c>
      <c r="G56" s="102">
        <v>3659.6316909653501</v>
      </c>
      <c r="H56" s="166" t="s">
        <v>37</v>
      </c>
      <c r="I56" s="127" t="s">
        <v>1007</v>
      </c>
      <c r="J56" s="127" t="s">
        <v>856</v>
      </c>
      <c r="K56" s="166" t="s">
        <v>37</v>
      </c>
      <c r="L56" s="59" t="s">
        <v>869</v>
      </c>
      <c r="M56" s="59" t="s">
        <v>37</v>
      </c>
      <c r="N56" s="113" t="s">
        <v>879</v>
      </c>
      <c r="O56" s="166" t="s">
        <v>1011</v>
      </c>
      <c r="P56" s="166" t="s">
        <v>1221</v>
      </c>
      <c r="Q56" s="166" t="s">
        <v>1222</v>
      </c>
    </row>
    <row r="57" spans="1:17" ht="26">
      <c r="A57" s="238" t="s">
        <v>1223</v>
      </c>
      <c r="B57" s="167" t="s">
        <v>855</v>
      </c>
      <c r="C57" s="100" t="s">
        <v>37</v>
      </c>
      <c r="D57" s="100" t="s">
        <v>37</v>
      </c>
      <c r="E57" s="100" t="s">
        <v>37</v>
      </c>
      <c r="F57" s="100" t="s">
        <v>37</v>
      </c>
      <c r="G57" s="100" t="s">
        <v>37</v>
      </c>
      <c r="H57" s="105" t="s">
        <v>37</v>
      </c>
      <c r="I57" s="128" t="s">
        <v>37</v>
      </c>
      <c r="J57" s="128" t="s">
        <v>37</v>
      </c>
      <c r="K57" s="105" t="s">
        <v>37</v>
      </c>
      <c r="L57" s="100" t="s">
        <v>37</v>
      </c>
      <c r="M57" s="100" t="s">
        <v>37</v>
      </c>
      <c r="N57" s="105" t="s">
        <v>37</v>
      </c>
      <c r="O57" s="105" t="s">
        <v>37</v>
      </c>
      <c r="P57" s="105" t="s">
        <v>37</v>
      </c>
      <c r="Q57" s="166" t="s">
        <v>887</v>
      </c>
    </row>
    <row r="58" spans="1:17" ht="95.5" customHeight="1">
      <c r="A58" s="239"/>
      <c r="B58" s="167" t="s">
        <v>860</v>
      </c>
      <c r="C58" s="100" t="s">
        <v>37</v>
      </c>
      <c r="D58" s="100" t="s">
        <v>37</v>
      </c>
      <c r="E58" s="100" t="s">
        <v>37</v>
      </c>
      <c r="F58" s="53" t="s">
        <v>37</v>
      </c>
      <c r="G58" s="199" t="s">
        <v>37</v>
      </c>
      <c r="H58" s="166" t="s">
        <v>1211</v>
      </c>
      <c r="I58" s="127" t="s">
        <v>1211</v>
      </c>
      <c r="J58" s="127" t="s">
        <v>1211</v>
      </c>
      <c r="K58" s="166" t="s">
        <v>1211</v>
      </c>
      <c r="L58" s="59" t="s">
        <v>869</v>
      </c>
      <c r="M58" s="59" t="s">
        <v>37</v>
      </c>
      <c r="N58" s="113" t="s">
        <v>879</v>
      </c>
      <c r="O58" s="166" t="s">
        <v>1011</v>
      </c>
      <c r="P58" s="166" t="s">
        <v>1224</v>
      </c>
      <c r="Q58" s="166" t="s">
        <v>1225</v>
      </c>
    </row>
    <row r="59" spans="1:17" ht="95.5" customHeight="1">
      <c r="A59" s="239"/>
      <c r="B59" s="167">
        <v>2020</v>
      </c>
      <c r="C59" s="100" t="s">
        <v>587</v>
      </c>
      <c r="D59" s="100">
        <v>0</v>
      </c>
      <c r="E59" s="100" t="s">
        <v>587</v>
      </c>
      <c r="F59" s="53" t="s">
        <v>37</v>
      </c>
      <c r="G59" s="199" t="s">
        <v>37</v>
      </c>
      <c r="H59" s="166" t="s">
        <v>1211</v>
      </c>
      <c r="I59" s="127" t="s">
        <v>1211</v>
      </c>
      <c r="J59" s="127" t="s">
        <v>1211</v>
      </c>
      <c r="K59" s="166" t="s">
        <v>1211</v>
      </c>
      <c r="L59" s="59" t="s">
        <v>869</v>
      </c>
      <c r="M59" s="59" t="s">
        <v>37</v>
      </c>
      <c r="N59" s="113" t="s">
        <v>879</v>
      </c>
      <c r="O59" s="166" t="s">
        <v>1011</v>
      </c>
      <c r="P59" s="166" t="s">
        <v>1224</v>
      </c>
      <c r="Q59" s="166" t="s">
        <v>1226</v>
      </c>
    </row>
    <row r="60" spans="1:17" ht="95.5" customHeight="1">
      <c r="A60" s="239"/>
      <c r="B60" s="167">
        <v>2021</v>
      </c>
      <c r="C60" s="100" t="s">
        <v>587</v>
      </c>
      <c r="D60" s="100">
        <v>0</v>
      </c>
      <c r="E60" s="100" t="s">
        <v>587</v>
      </c>
      <c r="F60" s="53" t="s">
        <v>37</v>
      </c>
      <c r="G60" s="199" t="s">
        <v>37</v>
      </c>
      <c r="H60" s="166" t="s">
        <v>1211</v>
      </c>
      <c r="I60" s="127" t="s">
        <v>1211</v>
      </c>
      <c r="J60" s="127" t="s">
        <v>1211</v>
      </c>
      <c r="K60" s="166" t="s">
        <v>1211</v>
      </c>
      <c r="L60" s="59" t="s">
        <v>869</v>
      </c>
      <c r="M60" s="59" t="s">
        <v>37</v>
      </c>
      <c r="N60" s="113" t="s">
        <v>879</v>
      </c>
      <c r="O60" s="166" t="s">
        <v>1011</v>
      </c>
      <c r="P60" s="166" t="s">
        <v>1224</v>
      </c>
      <c r="Q60" s="166" t="s">
        <v>1227</v>
      </c>
    </row>
    <row r="61" spans="1:17" ht="95.5" customHeight="1">
      <c r="A61" s="239"/>
      <c r="B61" s="167">
        <v>2022</v>
      </c>
      <c r="C61" s="100" t="s">
        <v>587</v>
      </c>
      <c r="D61" s="100">
        <v>0</v>
      </c>
      <c r="E61" s="100" t="s">
        <v>587</v>
      </c>
      <c r="F61" s="53" t="s">
        <v>37</v>
      </c>
      <c r="G61" s="199" t="s">
        <v>37</v>
      </c>
      <c r="H61" s="166" t="s">
        <v>1211</v>
      </c>
      <c r="I61" s="127" t="s">
        <v>1211</v>
      </c>
      <c r="J61" s="127" t="s">
        <v>1211</v>
      </c>
      <c r="K61" s="166" t="s">
        <v>1211</v>
      </c>
      <c r="L61" s="59" t="s">
        <v>869</v>
      </c>
      <c r="M61" s="59" t="s">
        <v>37</v>
      </c>
      <c r="N61" s="113" t="s">
        <v>879</v>
      </c>
      <c r="O61" s="166" t="s">
        <v>1011</v>
      </c>
      <c r="P61" s="166" t="s">
        <v>1224</v>
      </c>
      <c r="Q61" s="166" t="s">
        <v>1228</v>
      </c>
    </row>
    <row r="62" spans="1:17" ht="95.5" customHeight="1">
      <c r="A62" s="249"/>
      <c r="B62" s="167" t="s">
        <v>861</v>
      </c>
      <c r="C62" s="100" t="s">
        <v>587</v>
      </c>
      <c r="D62" s="100">
        <v>0</v>
      </c>
      <c r="E62" s="100" t="s">
        <v>587</v>
      </c>
      <c r="F62" s="53" t="s">
        <v>37</v>
      </c>
      <c r="G62" s="199" t="s">
        <v>37</v>
      </c>
      <c r="H62" s="166" t="s">
        <v>1211</v>
      </c>
      <c r="I62" s="127" t="s">
        <v>1211</v>
      </c>
      <c r="J62" s="127" t="s">
        <v>1211</v>
      </c>
      <c r="K62" s="166" t="s">
        <v>1211</v>
      </c>
      <c r="L62" s="59" t="s">
        <v>869</v>
      </c>
      <c r="M62" s="59" t="s">
        <v>37</v>
      </c>
      <c r="N62" s="113" t="s">
        <v>879</v>
      </c>
      <c r="O62" s="166" t="s">
        <v>1011</v>
      </c>
      <c r="P62" s="166" t="s">
        <v>1224</v>
      </c>
      <c r="Q62" s="166" t="s">
        <v>1229</v>
      </c>
    </row>
    <row r="63" spans="1:17" ht="26">
      <c r="A63" s="238" t="s">
        <v>1230</v>
      </c>
      <c r="B63" s="167" t="s">
        <v>855</v>
      </c>
      <c r="C63" s="102" t="s">
        <v>37</v>
      </c>
      <c r="D63" s="102" t="s">
        <v>37</v>
      </c>
      <c r="E63" s="102" t="s">
        <v>37</v>
      </c>
      <c r="F63" s="200" t="s">
        <v>37</v>
      </c>
      <c r="G63" s="200" t="s">
        <v>37</v>
      </c>
      <c r="H63" s="166" t="s">
        <v>37</v>
      </c>
      <c r="I63" s="129" t="s">
        <v>37</v>
      </c>
      <c r="J63" s="129" t="s">
        <v>37</v>
      </c>
      <c r="K63" s="106" t="s">
        <v>37</v>
      </c>
      <c r="L63" s="102" t="s">
        <v>37</v>
      </c>
      <c r="M63" s="102" t="s">
        <v>37</v>
      </c>
      <c r="N63" s="106" t="s">
        <v>37</v>
      </c>
      <c r="O63" s="106" t="s">
        <v>37</v>
      </c>
      <c r="P63" s="106" t="s">
        <v>37</v>
      </c>
      <c r="Q63" s="166" t="s">
        <v>887</v>
      </c>
    </row>
    <row r="64" spans="1:17" ht="78">
      <c r="A64" s="239"/>
      <c r="B64" s="167" t="s">
        <v>860</v>
      </c>
      <c r="C64" s="102" t="s">
        <v>37</v>
      </c>
      <c r="D64" s="102" t="s">
        <v>37</v>
      </c>
      <c r="E64" s="102" t="s">
        <v>37</v>
      </c>
      <c r="F64" s="53" t="s">
        <v>37</v>
      </c>
      <c r="G64" s="53" t="s">
        <v>37</v>
      </c>
      <c r="H64" s="166" t="s">
        <v>37</v>
      </c>
      <c r="I64" s="127" t="s">
        <v>1007</v>
      </c>
      <c r="J64" s="127" t="s">
        <v>856</v>
      </c>
      <c r="K64" s="166" t="s">
        <v>37</v>
      </c>
      <c r="L64" s="59" t="s">
        <v>869</v>
      </c>
      <c r="M64" s="59" t="s">
        <v>37</v>
      </c>
      <c r="N64" s="113" t="s">
        <v>879</v>
      </c>
      <c r="O64" s="166" t="s">
        <v>37</v>
      </c>
      <c r="P64" s="166" t="s">
        <v>1224</v>
      </c>
      <c r="Q64" s="166" t="s">
        <v>1231</v>
      </c>
    </row>
    <row r="65" spans="1:17" ht="78">
      <c r="A65" s="239"/>
      <c r="B65" s="167">
        <v>2020</v>
      </c>
      <c r="C65" s="102" t="s">
        <v>587</v>
      </c>
      <c r="D65" s="102" t="s">
        <v>587</v>
      </c>
      <c r="E65" s="102" t="s">
        <v>587</v>
      </c>
      <c r="F65" s="53" t="s">
        <v>587</v>
      </c>
      <c r="G65" s="53" t="s">
        <v>587</v>
      </c>
      <c r="H65" s="166" t="s">
        <v>37</v>
      </c>
      <c r="I65" s="127" t="s">
        <v>1007</v>
      </c>
      <c r="J65" s="127" t="s">
        <v>856</v>
      </c>
      <c r="K65" s="166" t="s">
        <v>37</v>
      </c>
      <c r="L65" s="59" t="s">
        <v>869</v>
      </c>
      <c r="M65" s="59" t="s">
        <v>37</v>
      </c>
      <c r="N65" s="113" t="s">
        <v>879</v>
      </c>
      <c r="O65" s="166" t="s">
        <v>1011</v>
      </c>
      <c r="P65" s="166" t="s">
        <v>1224</v>
      </c>
      <c r="Q65" s="166" t="s">
        <v>1232</v>
      </c>
    </row>
    <row r="66" spans="1:17" ht="78">
      <c r="A66" s="239"/>
      <c r="B66" s="167">
        <v>2021</v>
      </c>
      <c r="C66" s="102" t="s">
        <v>587</v>
      </c>
      <c r="D66" s="102" t="s">
        <v>587</v>
      </c>
      <c r="E66" s="102" t="s">
        <v>587</v>
      </c>
      <c r="F66" s="53" t="s">
        <v>587</v>
      </c>
      <c r="G66" s="53" t="s">
        <v>587</v>
      </c>
      <c r="H66" s="166" t="s">
        <v>37</v>
      </c>
      <c r="I66" s="127" t="s">
        <v>1007</v>
      </c>
      <c r="J66" s="127" t="s">
        <v>856</v>
      </c>
      <c r="K66" s="166" t="s">
        <v>37</v>
      </c>
      <c r="L66" s="59" t="s">
        <v>869</v>
      </c>
      <c r="M66" s="59" t="s">
        <v>37</v>
      </c>
      <c r="N66" s="113" t="s">
        <v>879</v>
      </c>
      <c r="O66" s="166" t="s">
        <v>1011</v>
      </c>
      <c r="P66" s="166" t="s">
        <v>1224</v>
      </c>
      <c r="Q66" s="166" t="s">
        <v>1233</v>
      </c>
    </row>
    <row r="67" spans="1:17" ht="78">
      <c r="A67" s="239"/>
      <c r="B67" s="167">
        <v>2022</v>
      </c>
      <c r="C67" s="102" t="s">
        <v>587</v>
      </c>
      <c r="D67" s="102" t="s">
        <v>587</v>
      </c>
      <c r="E67" s="102" t="s">
        <v>587</v>
      </c>
      <c r="F67" s="53" t="s">
        <v>587</v>
      </c>
      <c r="G67" s="53" t="s">
        <v>587</v>
      </c>
      <c r="H67" s="166" t="s">
        <v>37</v>
      </c>
      <c r="I67" s="127" t="s">
        <v>1007</v>
      </c>
      <c r="J67" s="127" t="s">
        <v>856</v>
      </c>
      <c r="K67" s="166" t="s">
        <v>37</v>
      </c>
      <c r="L67" s="59" t="s">
        <v>869</v>
      </c>
      <c r="M67" s="59" t="s">
        <v>37</v>
      </c>
      <c r="N67" s="113" t="s">
        <v>879</v>
      </c>
      <c r="O67" s="166" t="s">
        <v>1011</v>
      </c>
      <c r="P67" s="166" t="s">
        <v>1224</v>
      </c>
      <c r="Q67" s="166" t="s">
        <v>1234</v>
      </c>
    </row>
    <row r="68" spans="1:17" ht="78">
      <c r="A68" s="249"/>
      <c r="B68" s="167" t="s">
        <v>861</v>
      </c>
      <c r="C68" s="102" t="s">
        <v>587</v>
      </c>
      <c r="D68" s="102" t="s">
        <v>587</v>
      </c>
      <c r="E68" s="102" t="s">
        <v>587</v>
      </c>
      <c r="F68" s="53" t="s">
        <v>587</v>
      </c>
      <c r="G68" s="53" t="s">
        <v>587</v>
      </c>
      <c r="H68" s="166" t="s">
        <v>37</v>
      </c>
      <c r="I68" s="127" t="s">
        <v>1007</v>
      </c>
      <c r="J68" s="127" t="s">
        <v>856</v>
      </c>
      <c r="K68" s="166" t="s">
        <v>37</v>
      </c>
      <c r="L68" s="59" t="s">
        <v>37</v>
      </c>
      <c r="M68" s="59" t="s">
        <v>37</v>
      </c>
      <c r="N68" s="166" t="s">
        <v>37</v>
      </c>
      <c r="O68" s="166" t="s">
        <v>1011</v>
      </c>
      <c r="P68" s="166" t="s">
        <v>1224</v>
      </c>
      <c r="Q68" s="166" t="s">
        <v>1235</v>
      </c>
    </row>
    <row r="69" spans="1:17" ht="77.5" customHeight="1">
      <c r="A69" s="238" t="s">
        <v>1236</v>
      </c>
      <c r="B69" s="167" t="s">
        <v>855</v>
      </c>
      <c r="C69" s="100">
        <v>1123618.2468106046</v>
      </c>
      <c r="D69" s="100">
        <v>0</v>
      </c>
      <c r="E69" s="100">
        <v>1123618.2468106046</v>
      </c>
      <c r="F69" s="59" t="s">
        <v>37</v>
      </c>
      <c r="G69" s="59" t="s">
        <v>37</v>
      </c>
      <c r="H69" s="166" t="s">
        <v>1211</v>
      </c>
      <c r="I69" s="127" t="s">
        <v>1211</v>
      </c>
      <c r="J69" s="127" t="s">
        <v>1211</v>
      </c>
      <c r="K69" s="166" t="s">
        <v>1211</v>
      </c>
      <c r="L69" s="59" t="s">
        <v>869</v>
      </c>
      <c r="M69" s="59" t="s">
        <v>37</v>
      </c>
      <c r="N69" s="166" t="s">
        <v>870</v>
      </c>
      <c r="O69" s="166" t="s">
        <v>37</v>
      </c>
      <c r="P69" s="166" t="s">
        <v>37</v>
      </c>
      <c r="Q69" s="166" t="s">
        <v>1237</v>
      </c>
    </row>
    <row r="70" spans="1:17" ht="118" customHeight="1">
      <c r="A70" s="239"/>
      <c r="B70" s="167" t="s">
        <v>860</v>
      </c>
      <c r="C70" s="105" t="s">
        <v>37</v>
      </c>
      <c r="D70" s="105" t="s">
        <v>37</v>
      </c>
      <c r="E70" s="105" t="s">
        <v>37</v>
      </c>
      <c r="F70" s="59" t="s">
        <v>37</v>
      </c>
      <c r="G70" s="59" t="s">
        <v>37</v>
      </c>
      <c r="H70" s="166" t="s">
        <v>1211</v>
      </c>
      <c r="I70" s="127" t="s">
        <v>1211</v>
      </c>
      <c r="J70" s="127" t="s">
        <v>1211</v>
      </c>
      <c r="K70" s="166" t="s">
        <v>1211</v>
      </c>
      <c r="L70" s="59" t="s">
        <v>869</v>
      </c>
      <c r="M70" s="59" t="s">
        <v>37</v>
      </c>
      <c r="N70" s="166" t="s">
        <v>870</v>
      </c>
      <c r="O70" s="166" t="s">
        <v>37</v>
      </c>
      <c r="P70" s="166" t="s">
        <v>37</v>
      </c>
      <c r="Q70" s="166" t="s">
        <v>1238</v>
      </c>
    </row>
    <row r="71" spans="1:17" ht="77.5" customHeight="1">
      <c r="A71" s="239"/>
      <c r="B71" s="167">
        <v>2020</v>
      </c>
      <c r="C71" s="100">
        <v>439656.49854070041</v>
      </c>
      <c r="D71" s="100">
        <v>0</v>
      </c>
      <c r="E71" s="100">
        <v>439656.49854070041</v>
      </c>
      <c r="F71" s="59" t="s">
        <v>37</v>
      </c>
      <c r="G71" s="59" t="s">
        <v>37</v>
      </c>
      <c r="H71" s="166" t="s">
        <v>1211</v>
      </c>
      <c r="I71" s="127" t="s">
        <v>1211</v>
      </c>
      <c r="J71" s="127" t="s">
        <v>1211</v>
      </c>
      <c r="K71" s="166" t="s">
        <v>1211</v>
      </c>
      <c r="L71" s="59" t="s">
        <v>869</v>
      </c>
      <c r="M71" s="59" t="s">
        <v>37</v>
      </c>
      <c r="N71" s="166" t="s">
        <v>870</v>
      </c>
      <c r="O71" s="166" t="s">
        <v>37</v>
      </c>
      <c r="P71" s="166" t="s">
        <v>37</v>
      </c>
      <c r="Q71" s="166" t="s">
        <v>1237</v>
      </c>
    </row>
    <row r="72" spans="1:17" ht="77.5" customHeight="1">
      <c r="A72" s="239"/>
      <c r="B72" s="167">
        <v>2021</v>
      </c>
      <c r="C72" s="100">
        <v>362261.62782366126</v>
      </c>
      <c r="D72" s="100">
        <v>0</v>
      </c>
      <c r="E72" s="100">
        <v>362261.62782366126</v>
      </c>
      <c r="F72" s="59" t="s">
        <v>37</v>
      </c>
      <c r="G72" s="59" t="s">
        <v>37</v>
      </c>
      <c r="H72" s="166" t="s">
        <v>1211</v>
      </c>
      <c r="I72" s="127" t="s">
        <v>1211</v>
      </c>
      <c r="J72" s="127" t="s">
        <v>1211</v>
      </c>
      <c r="K72" s="166" t="s">
        <v>1211</v>
      </c>
      <c r="L72" s="59" t="s">
        <v>869</v>
      </c>
      <c r="M72" s="59" t="s">
        <v>37</v>
      </c>
      <c r="N72" s="166" t="s">
        <v>870</v>
      </c>
      <c r="O72" s="166" t="s">
        <v>37</v>
      </c>
      <c r="P72" s="166" t="s">
        <v>37</v>
      </c>
      <c r="Q72" s="166" t="s">
        <v>1237</v>
      </c>
    </row>
    <row r="73" spans="1:17" ht="77.5" customHeight="1">
      <c r="A73" s="239"/>
      <c r="B73" s="167">
        <v>2022</v>
      </c>
      <c r="C73" s="100">
        <v>303593.90151279932</v>
      </c>
      <c r="D73" s="100">
        <v>0</v>
      </c>
      <c r="E73" s="100">
        <v>303593.90151279932</v>
      </c>
      <c r="F73" s="59" t="s">
        <v>37</v>
      </c>
      <c r="G73" s="59" t="s">
        <v>37</v>
      </c>
      <c r="H73" s="166" t="s">
        <v>1211</v>
      </c>
      <c r="I73" s="127" t="s">
        <v>1211</v>
      </c>
      <c r="J73" s="127" t="s">
        <v>1211</v>
      </c>
      <c r="K73" s="166" t="s">
        <v>1211</v>
      </c>
      <c r="L73" s="59" t="s">
        <v>869</v>
      </c>
      <c r="M73" s="59" t="s">
        <v>37</v>
      </c>
      <c r="N73" s="166" t="s">
        <v>870</v>
      </c>
      <c r="O73" s="166" t="s">
        <v>37</v>
      </c>
      <c r="P73" s="166" t="s">
        <v>37</v>
      </c>
      <c r="Q73" s="166" t="s">
        <v>1237</v>
      </c>
    </row>
    <row r="74" spans="1:17" ht="77.5" customHeight="1">
      <c r="A74" s="249"/>
      <c r="B74" s="167" t="s">
        <v>861</v>
      </c>
      <c r="C74" s="100">
        <v>1105512.027877161</v>
      </c>
      <c r="D74" s="100">
        <v>0</v>
      </c>
      <c r="E74" s="100">
        <v>1105512.027877161</v>
      </c>
      <c r="F74" s="59" t="s">
        <v>37</v>
      </c>
      <c r="G74" s="59" t="s">
        <v>37</v>
      </c>
      <c r="H74" s="166" t="s">
        <v>1211</v>
      </c>
      <c r="I74" s="127" t="s">
        <v>1211</v>
      </c>
      <c r="J74" s="127" t="s">
        <v>1211</v>
      </c>
      <c r="K74" s="166" t="s">
        <v>1211</v>
      </c>
      <c r="L74" s="59" t="s">
        <v>869</v>
      </c>
      <c r="M74" s="59" t="s">
        <v>37</v>
      </c>
      <c r="N74" s="166" t="s">
        <v>870</v>
      </c>
      <c r="O74" s="166" t="s">
        <v>37</v>
      </c>
      <c r="P74" s="166" t="s">
        <v>37</v>
      </c>
      <c r="Q74" s="166" t="s">
        <v>1237</v>
      </c>
    </row>
    <row r="75" spans="1:17" ht="85.5" customHeight="1">
      <c r="A75" s="234" t="s">
        <v>1239</v>
      </c>
      <c r="B75" s="167" t="s">
        <v>855</v>
      </c>
      <c r="C75" s="100">
        <v>493000</v>
      </c>
      <c r="D75" s="100">
        <v>0</v>
      </c>
      <c r="E75" s="100">
        <v>493000</v>
      </c>
      <c r="F75" s="59" t="s">
        <v>37</v>
      </c>
      <c r="G75" s="59" t="s">
        <v>37</v>
      </c>
      <c r="H75" s="105" t="s">
        <v>1211</v>
      </c>
      <c r="I75" s="127" t="s">
        <v>1211</v>
      </c>
      <c r="J75" s="127" t="s">
        <v>1211</v>
      </c>
      <c r="K75" s="166" t="s">
        <v>1211</v>
      </c>
      <c r="L75" s="59" t="s">
        <v>869</v>
      </c>
      <c r="M75" s="98" t="s">
        <v>37</v>
      </c>
      <c r="N75" s="59" t="s">
        <v>870</v>
      </c>
      <c r="O75" s="59" t="s">
        <v>37</v>
      </c>
      <c r="P75" s="59" t="s">
        <v>37</v>
      </c>
      <c r="Q75" s="166" t="s">
        <v>1237</v>
      </c>
    </row>
    <row r="76" spans="1:17" ht="85.5" customHeight="1">
      <c r="A76" s="234"/>
      <c r="B76" s="167" t="s">
        <v>860</v>
      </c>
      <c r="C76" s="100">
        <v>1372908.06</v>
      </c>
      <c r="D76" s="100">
        <v>0</v>
      </c>
      <c r="E76" s="100">
        <v>1372908.06</v>
      </c>
      <c r="F76" s="59" t="s">
        <v>37</v>
      </c>
      <c r="G76" s="59" t="s">
        <v>37</v>
      </c>
      <c r="H76" s="105" t="s">
        <v>1211</v>
      </c>
      <c r="I76" s="127" t="s">
        <v>1211</v>
      </c>
      <c r="J76" s="127" t="s">
        <v>1211</v>
      </c>
      <c r="K76" s="166" t="s">
        <v>1211</v>
      </c>
      <c r="L76" s="59" t="s">
        <v>869</v>
      </c>
      <c r="M76" s="98" t="s">
        <v>37</v>
      </c>
      <c r="N76" s="59" t="s">
        <v>870</v>
      </c>
      <c r="O76" s="59" t="s">
        <v>37</v>
      </c>
      <c r="P76" s="59" t="s">
        <v>37</v>
      </c>
      <c r="Q76" s="166" t="s">
        <v>1237</v>
      </c>
    </row>
    <row r="77" spans="1:17" ht="85.5" customHeight="1">
      <c r="A77" s="234"/>
      <c r="B77" s="167">
        <v>2020</v>
      </c>
      <c r="C77" s="100">
        <v>1817465.4613821753</v>
      </c>
      <c r="D77" s="100">
        <v>0</v>
      </c>
      <c r="E77" s="100">
        <v>1817465.4613821753</v>
      </c>
      <c r="F77" s="59" t="s">
        <v>37</v>
      </c>
      <c r="G77" s="59" t="s">
        <v>37</v>
      </c>
      <c r="H77" s="105" t="s">
        <v>1211</v>
      </c>
      <c r="I77" s="127" t="s">
        <v>1211</v>
      </c>
      <c r="J77" s="127" t="s">
        <v>1211</v>
      </c>
      <c r="K77" s="166" t="s">
        <v>1211</v>
      </c>
      <c r="L77" s="59" t="s">
        <v>869</v>
      </c>
      <c r="M77" s="98" t="s">
        <v>37</v>
      </c>
      <c r="N77" s="59" t="s">
        <v>870</v>
      </c>
      <c r="O77" s="59" t="s">
        <v>37</v>
      </c>
      <c r="P77" s="59" t="s">
        <v>37</v>
      </c>
      <c r="Q77" s="166" t="s">
        <v>1237</v>
      </c>
    </row>
    <row r="78" spans="1:17" ht="85.5" customHeight="1">
      <c r="A78" s="234"/>
      <c r="B78" s="167">
        <v>2021</v>
      </c>
      <c r="C78" s="100">
        <v>1817909.353944344</v>
      </c>
      <c r="D78" s="100">
        <v>0</v>
      </c>
      <c r="E78" s="100">
        <v>1817909.353944344</v>
      </c>
      <c r="F78" s="59" t="s">
        <v>37</v>
      </c>
      <c r="G78" s="59" t="s">
        <v>37</v>
      </c>
      <c r="H78" s="105" t="s">
        <v>1211</v>
      </c>
      <c r="I78" s="127" t="s">
        <v>1211</v>
      </c>
      <c r="J78" s="127" t="s">
        <v>1211</v>
      </c>
      <c r="K78" s="166" t="s">
        <v>1211</v>
      </c>
      <c r="L78" s="59" t="s">
        <v>869</v>
      </c>
      <c r="M78" s="98" t="s">
        <v>37</v>
      </c>
      <c r="N78" s="59" t="s">
        <v>870</v>
      </c>
      <c r="O78" s="59" t="s">
        <v>37</v>
      </c>
      <c r="P78" s="59" t="s">
        <v>37</v>
      </c>
      <c r="Q78" s="166" t="s">
        <v>1237</v>
      </c>
    </row>
    <row r="79" spans="1:17" ht="85.5" customHeight="1">
      <c r="A79" s="234"/>
      <c r="B79" s="167">
        <v>2022</v>
      </c>
      <c r="C79" s="100">
        <v>1818370.9136402551</v>
      </c>
      <c r="D79" s="100">
        <v>0</v>
      </c>
      <c r="E79" s="100">
        <v>1818370.9136402551</v>
      </c>
      <c r="F79" s="59" t="s">
        <v>37</v>
      </c>
      <c r="G79" s="59" t="s">
        <v>37</v>
      </c>
      <c r="H79" s="105" t="s">
        <v>1211</v>
      </c>
      <c r="I79" s="127" t="s">
        <v>1211</v>
      </c>
      <c r="J79" s="127" t="s">
        <v>1211</v>
      </c>
      <c r="K79" s="166" t="s">
        <v>1211</v>
      </c>
      <c r="L79" s="59" t="s">
        <v>869</v>
      </c>
      <c r="M79" s="98" t="s">
        <v>37</v>
      </c>
      <c r="N79" s="59" t="s">
        <v>870</v>
      </c>
      <c r="O79" s="59" t="s">
        <v>37</v>
      </c>
      <c r="P79" s="59" t="s">
        <v>37</v>
      </c>
      <c r="Q79" s="166" t="s">
        <v>1237</v>
      </c>
    </row>
    <row r="80" spans="1:17" ht="85.5" customHeight="1">
      <c r="A80" s="234"/>
      <c r="B80" s="167" t="s">
        <v>861</v>
      </c>
      <c r="C80" s="100">
        <v>5453745.7289667744</v>
      </c>
      <c r="D80" s="100">
        <v>0</v>
      </c>
      <c r="E80" s="100">
        <v>5453745.7289667744</v>
      </c>
      <c r="F80" s="59" t="s">
        <v>37</v>
      </c>
      <c r="G80" s="59" t="s">
        <v>37</v>
      </c>
      <c r="H80" s="105" t="s">
        <v>1211</v>
      </c>
      <c r="I80" s="127" t="s">
        <v>1211</v>
      </c>
      <c r="J80" s="127" t="s">
        <v>1211</v>
      </c>
      <c r="K80" s="166" t="s">
        <v>1211</v>
      </c>
      <c r="L80" s="59" t="s">
        <v>869</v>
      </c>
      <c r="M80" s="98" t="s">
        <v>37</v>
      </c>
      <c r="N80" s="59" t="s">
        <v>870</v>
      </c>
      <c r="O80" s="59" t="s">
        <v>37</v>
      </c>
      <c r="P80" s="59" t="s">
        <v>37</v>
      </c>
      <c r="Q80" s="166" t="s">
        <v>1237</v>
      </c>
    </row>
    <row r="81" spans="1:17">
      <c r="A81" s="234" t="s">
        <v>1240</v>
      </c>
      <c r="B81" s="167" t="s">
        <v>855</v>
      </c>
      <c r="C81" s="106" t="s">
        <v>37</v>
      </c>
      <c r="D81" s="106" t="s">
        <v>37</v>
      </c>
      <c r="E81" s="106" t="s">
        <v>37</v>
      </c>
      <c r="F81" s="106" t="s">
        <v>37</v>
      </c>
      <c r="G81" s="106" t="s">
        <v>37</v>
      </c>
      <c r="H81" s="106" t="s">
        <v>37</v>
      </c>
      <c r="I81" s="129" t="s">
        <v>37</v>
      </c>
      <c r="J81" s="129" t="s">
        <v>37</v>
      </c>
      <c r="K81" s="106" t="s">
        <v>37</v>
      </c>
      <c r="L81" s="106" t="s">
        <v>37</v>
      </c>
      <c r="M81" s="106" t="s">
        <v>37</v>
      </c>
      <c r="N81" s="106" t="s">
        <v>37</v>
      </c>
      <c r="O81" s="106" t="s">
        <v>37</v>
      </c>
      <c r="P81" s="106" t="s">
        <v>37</v>
      </c>
      <c r="Q81" s="166" t="s">
        <v>881</v>
      </c>
    </row>
    <row r="82" spans="1:17">
      <c r="A82" s="234"/>
      <c r="B82" s="167" t="s">
        <v>860</v>
      </c>
      <c r="C82" s="106" t="s">
        <v>37</v>
      </c>
      <c r="D82" s="106" t="s">
        <v>37</v>
      </c>
      <c r="E82" s="106" t="s">
        <v>37</v>
      </c>
      <c r="F82" s="106" t="s">
        <v>37</v>
      </c>
      <c r="G82" s="106" t="s">
        <v>37</v>
      </c>
      <c r="H82" s="106" t="s">
        <v>37</v>
      </c>
      <c r="I82" s="129" t="s">
        <v>37</v>
      </c>
      <c r="J82" s="129" t="s">
        <v>37</v>
      </c>
      <c r="K82" s="106" t="s">
        <v>37</v>
      </c>
      <c r="L82" s="106" t="s">
        <v>37</v>
      </c>
      <c r="M82" s="106" t="s">
        <v>37</v>
      </c>
      <c r="N82" s="106" t="s">
        <v>37</v>
      </c>
      <c r="O82" s="106" t="s">
        <v>37</v>
      </c>
      <c r="P82" s="106" t="s">
        <v>37</v>
      </c>
      <c r="Q82" s="166" t="s">
        <v>1241</v>
      </c>
    </row>
    <row r="83" spans="1:17" ht="117.5" customHeight="1">
      <c r="A83" s="234"/>
      <c r="B83" s="167">
        <v>2020</v>
      </c>
      <c r="C83" s="100">
        <v>69280000</v>
      </c>
      <c r="D83" s="106" t="s">
        <v>37</v>
      </c>
      <c r="E83" s="106" t="s">
        <v>37</v>
      </c>
      <c r="F83" s="104">
        <v>3675</v>
      </c>
      <c r="G83" s="102">
        <v>18851.700680272108</v>
      </c>
      <c r="H83" s="166" t="s">
        <v>37</v>
      </c>
      <c r="I83" s="127" t="s">
        <v>1242</v>
      </c>
      <c r="J83" s="127" t="s">
        <v>1243</v>
      </c>
      <c r="K83" s="166" t="s">
        <v>37</v>
      </c>
      <c r="L83" s="59" t="s">
        <v>869</v>
      </c>
      <c r="M83" s="59" t="s">
        <v>37</v>
      </c>
      <c r="N83" s="166" t="s">
        <v>1244</v>
      </c>
      <c r="O83" s="166" t="s">
        <v>890</v>
      </c>
      <c r="P83" s="166" t="s">
        <v>1245</v>
      </c>
      <c r="Q83" s="166" t="s">
        <v>1246</v>
      </c>
    </row>
    <row r="84" spans="1:17" ht="117.5" customHeight="1">
      <c r="A84" s="234"/>
      <c r="B84" s="167">
        <v>2021</v>
      </c>
      <c r="C84" s="100">
        <v>35280000</v>
      </c>
      <c r="D84" s="106" t="s">
        <v>37</v>
      </c>
      <c r="E84" s="106" t="s">
        <v>37</v>
      </c>
      <c r="F84" s="104">
        <v>1835</v>
      </c>
      <c r="G84" s="102">
        <v>19226.158038147139</v>
      </c>
      <c r="H84" s="166" t="s">
        <v>37</v>
      </c>
      <c r="I84" s="127" t="s">
        <v>1242</v>
      </c>
      <c r="J84" s="127" t="s">
        <v>1243</v>
      </c>
      <c r="K84" s="166" t="s">
        <v>37</v>
      </c>
      <c r="L84" s="59" t="s">
        <v>869</v>
      </c>
      <c r="M84" s="59" t="s">
        <v>37</v>
      </c>
      <c r="N84" s="166" t="s">
        <v>1244</v>
      </c>
      <c r="O84" s="166" t="s">
        <v>890</v>
      </c>
      <c r="P84" s="166" t="s">
        <v>1245</v>
      </c>
      <c r="Q84" s="166" t="s">
        <v>1246</v>
      </c>
    </row>
    <row r="85" spans="1:17" ht="117.5" customHeight="1">
      <c r="A85" s="234"/>
      <c r="B85" s="167">
        <v>2022</v>
      </c>
      <c r="C85" s="100">
        <v>35280000</v>
      </c>
      <c r="D85" s="106" t="s">
        <v>37</v>
      </c>
      <c r="E85" s="106" t="s">
        <v>37</v>
      </c>
      <c r="F85" s="104">
        <v>1835</v>
      </c>
      <c r="G85" s="102">
        <v>19226.158038147139</v>
      </c>
      <c r="H85" s="166" t="s">
        <v>37</v>
      </c>
      <c r="I85" s="127" t="s">
        <v>1242</v>
      </c>
      <c r="J85" s="127" t="s">
        <v>1243</v>
      </c>
      <c r="K85" s="166" t="s">
        <v>37</v>
      </c>
      <c r="L85" s="59" t="s">
        <v>869</v>
      </c>
      <c r="M85" s="59" t="s">
        <v>37</v>
      </c>
      <c r="N85" s="166" t="s">
        <v>1244</v>
      </c>
      <c r="O85" s="166" t="s">
        <v>890</v>
      </c>
      <c r="P85" s="166" t="s">
        <v>1245</v>
      </c>
      <c r="Q85" s="166" t="s">
        <v>1246</v>
      </c>
    </row>
    <row r="86" spans="1:17" ht="117.5" customHeight="1">
      <c r="A86" s="234"/>
      <c r="B86" s="167" t="s">
        <v>861</v>
      </c>
      <c r="C86" s="100">
        <v>139840000</v>
      </c>
      <c r="D86" s="106" t="s">
        <v>37</v>
      </c>
      <c r="E86" s="106" t="s">
        <v>37</v>
      </c>
      <c r="F86" s="104">
        <v>7345</v>
      </c>
      <c r="G86" s="100">
        <v>19038.801906058543</v>
      </c>
      <c r="H86" s="166" t="s">
        <v>37</v>
      </c>
      <c r="I86" s="127" t="s">
        <v>1242</v>
      </c>
      <c r="J86" s="127" t="s">
        <v>1243</v>
      </c>
      <c r="K86" s="166" t="s">
        <v>37</v>
      </c>
      <c r="L86" s="59" t="s">
        <v>869</v>
      </c>
      <c r="M86" s="59" t="s">
        <v>37</v>
      </c>
      <c r="N86" s="166" t="s">
        <v>1244</v>
      </c>
      <c r="O86" s="166" t="s">
        <v>890</v>
      </c>
      <c r="P86" s="166" t="s">
        <v>1245</v>
      </c>
      <c r="Q86" s="166" t="s">
        <v>1246</v>
      </c>
    </row>
    <row r="87" spans="1:17" ht="42.5" customHeight="1">
      <c r="A87" s="234" t="s">
        <v>1247</v>
      </c>
      <c r="B87" s="167" t="s">
        <v>855</v>
      </c>
      <c r="C87" s="102" t="s">
        <v>37</v>
      </c>
      <c r="D87" s="102" t="s">
        <v>37</v>
      </c>
      <c r="E87" s="102" t="s">
        <v>37</v>
      </c>
      <c r="F87" s="59" t="s">
        <v>37</v>
      </c>
      <c r="G87" s="59" t="s">
        <v>37</v>
      </c>
      <c r="H87" s="166" t="s">
        <v>37</v>
      </c>
      <c r="I87" s="129" t="s">
        <v>37</v>
      </c>
      <c r="J87" s="129" t="s">
        <v>37</v>
      </c>
      <c r="K87" s="166" t="s">
        <v>37</v>
      </c>
      <c r="L87" s="59" t="s">
        <v>37</v>
      </c>
      <c r="M87" s="59" t="s">
        <v>37</v>
      </c>
      <c r="N87" s="166" t="s">
        <v>37</v>
      </c>
      <c r="O87" s="166" t="s">
        <v>37</v>
      </c>
      <c r="P87" s="166" t="s">
        <v>37</v>
      </c>
      <c r="Q87" s="166" t="s">
        <v>1248</v>
      </c>
    </row>
    <row r="88" spans="1:17" ht="42.5" customHeight="1">
      <c r="A88" s="234"/>
      <c r="B88" s="167" t="s">
        <v>860</v>
      </c>
      <c r="C88" s="102" t="s">
        <v>37</v>
      </c>
      <c r="D88" s="102" t="s">
        <v>37</v>
      </c>
      <c r="E88" s="102" t="s">
        <v>37</v>
      </c>
      <c r="F88" s="59" t="s">
        <v>37</v>
      </c>
      <c r="G88" s="59" t="s">
        <v>37</v>
      </c>
      <c r="H88" s="166" t="s">
        <v>37</v>
      </c>
      <c r="I88" s="129" t="s">
        <v>37</v>
      </c>
      <c r="J88" s="129" t="s">
        <v>37</v>
      </c>
      <c r="K88" s="166" t="s">
        <v>37</v>
      </c>
      <c r="L88" s="59" t="s">
        <v>37</v>
      </c>
      <c r="M88" s="59" t="s">
        <v>37</v>
      </c>
      <c r="N88" s="166" t="s">
        <v>37</v>
      </c>
      <c r="O88" s="166" t="s">
        <v>37</v>
      </c>
      <c r="P88" s="166" t="s">
        <v>37</v>
      </c>
      <c r="Q88" s="166" t="s">
        <v>1248</v>
      </c>
    </row>
    <row r="89" spans="1:17" ht="42.5" customHeight="1">
      <c r="A89" s="234"/>
      <c r="B89" s="167">
        <v>2020</v>
      </c>
      <c r="C89" s="102" t="s">
        <v>37</v>
      </c>
      <c r="D89" s="102" t="s">
        <v>37</v>
      </c>
      <c r="E89" s="102" t="s">
        <v>37</v>
      </c>
      <c r="F89" s="59" t="s">
        <v>37</v>
      </c>
      <c r="G89" s="59" t="s">
        <v>37</v>
      </c>
      <c r="H89" s="166" t="s">
        <v>37</v>
      </c>
      <c r="I89" s="129" t="s">
        <v>37</v>
      </c>
      <c r="J89" s="129" t="s">
        <v>37</v>
      </c>
      <c r="K89" s="166" t="s">
        <v>37</v>
      </c>
      <c r="L89" s="59" t="s">
        <v>37</v>
      </c>
      <c r="M89" s="59" t="s">
        <v>37</v>
      </c>
      <c r="N89" s="166" t="s">
        <v>37</v>
      </c>
      <c r="O89" s="166" t="s">
        <v>37</v>
      </c>
      <c r="P89" s="166" t="s">
        <v>37</v>
      </c>
      <c r="Q89" s="166" t="s">
        <v>1248</v>
      </c>
    </row>
    <row r="90" spans="1:17" ht="42.5" customHeight="1">
      <c r="A90" s="234"/>
      <c r="B90" s="167">
        <v>2021</v>
      </c>
      <c r="C90" s="102" t="s">
        <v>37</v>
      </c>
      <c r="D90" s="102" t="s">
        <v>37</v>
      </c>
      <c r="E90" s="102" t="s">
        <v>37</v>
      </c>
      <c r="F90" s="59" t="s">
        <v>37</v>
      </c>
      <c r="G90" s="59" t="s">
        <v>37</v>
      </c>
      <c r="H90" s="166" t="s">
        <v>37</v>
      </c>
      <c r="I90" s="129" t="s">
        <v>37</v>
      </c>
      <c r="J90" s="129" t="s">
        <v>37</v>
      </c>
      <c r="K90" s="166" t="s">
        <v>37</v>
      </c>
      <c r="L90" s="59" t="s">
        <v>37</v>
      </c>
      <c r="M90" s="59" t="s">
        <v>37</v>
      </c>
      <c r="N90" s="166" t="s">
        <v>37</v>
      </c>
      <c r="O90" s="166" t="s">
        <v>37</v>
      </c>
      <c r="P90" s="166" t="s">
        <v>37</v>
      </c>
      <c r="Q90" s="166" t="s">
        <v>1248</v>
      </c>
    </row>
    <row r="91" spans="1:17" ht="42.5" customHeight="1">
      <c r="A91" s="234"/>
      <c r="B91" s="167">
        <v>2022</v>
      </c>
      <c r="C91" s="102" t="s">
        <v>37</v>
      </c>
      <c r="D91" s="102" t="s">
        <v>37</v>
      </c>
      <c r="E91" s="102" t="s">
        <v>37</v>
      </c>
      <c r="F91" s="59" t="s">
        <v>37</v>
      </c>
      <c r="G91" s="59" t="s">
        <v>37</v>
      </c>
      <c r="H91" s="166" t="s">
        <v>37</v>
      </c>
      <c r="I91" s="129" t="s">
        <v>37</v>
      </c>
      <c r="J91" s="129" t="s">
        <v>37</v>
      </c>
      <c r="K91" s="166" t="s">
        <v>37</v>
      </c>
      <c r="L91" s="59" t="s">
        <v>37</v>
      </c>
      <c r="M91" s="59" t="s">
        <v>37</v>
      </c>
      <c r="N91" s="166" t="s">
        <v>37</v>
      </c>
      <c r="O91" s="166" t="s">
        <v>37</v>
      </c>
      <c r="P91" s="166" t="s">
        <v>37</v>
      </c>
      <c r="Q91" s="166" t="s">
        <v>1248</v>
      </c>
    </row>
    <row r="92" spans="1:17" ht="42.5" customHeight="1">
      <c r="A92" s="234"/>
      <c r="B92" s="167" t="s">
        <v>861</v>
      </c>
      <c r="C92" s="102" t="s">
        <v>37</v>
      </c>
      <c r="D92" s="102" t="s">
        <v>37</v>
      </c>
      <c r="E92" s="102" t="s">
        <v>37</v>
      </c>
      <c r="F92" s="59" t="s">
        <v>37</v>
      </c>
      <c r="G92" s="59" t="s">
        <v>37</v>
      </c>
      <c r="H92" s="166" t="s">
        <v>37</v>
      </c>
      <c r="I92" s="129" t="s">
        <v>37</v>
      </c>
      <c r="J92" s="129" t="s">
        <v>37</v>
      </c>
      <c r="K92" s="166" t="s">
        <v>37</v>
      </c>
      <c r="L92" s="59" t="s">
        <v>37</v>
      </c>
      <c r="M92" s="59" t="s">
        <v>37</v>
      </c>
      <c r="N92" s="166" t="s">
        <v>37</v>
      </c>
      <c r="O92" s="166" t="s">
        <v>37</v>
      </c>
      <c r="P92" s="166" t="s">
        <v>37</v>
      </c>
      <c r="Q92" s="166" t="s">
        <v>1248</v>
      </c>
    </row>
    <row r="93" spans="1:17" ht="77.5" customHeight="1">
      <c r="A93" s="234" t="s">
        <v>1249</v>
      </c>
      <c r="B93" s="167" t="s">
        <v>855</v>
      </c>
      <c r="C93" s="100">
        <v>1275781.5917602677</v>
      </c>
      <c r="D93" s="100">
        <v>0</v>
      </c>
      <c r="E93" s="100">
        <v>1275781.5917602677</v>
      </c>
      <c r="F93" s="53" t="s">
        <v>37</v>
      </c>
      <c r="G93" s="59" t="s">
        <v>37</v>
      </c>
      <c r="H93" s="166" t="s">
        <v>1211</v>
      </c>
      <c r="I93" s="127" t="s">
        <v>1211</v>
      </c>
      <c r="J93" s="127" t="s">
        <v>1211</v>
      </c>
      <c r="K93" s="166" t="s">
        <v>1211</v>
      </c>
      <c r="L93" s="59" t="s">
        <v>869</v>
      </c>
      <c r="M93" s="59" t="s">
        <v>37</v>
      </c>
      <c r="N93" s="113" t="s">
        <v>879</v>
      </c>
      <c r="O93" s="166" t="s">
        <v>1011</v>
      </c>
      <c r="P93" s="166" t="s">
        <v>1250</v>
      </c>
      <c r="Q93" s="166" t="s">
        <v>1251</v>
      </c>
    </row>
    <row r="94" spans="1:17" ht="77.5" customHeight="1">
      <c r="A94" s="234"/>
      <c r="B94" s="167" t="s">
        <v>860</v>
      </c>
      <c r="C94" s="100">
        <v>1556749.53</v>
      </c>
      <c r="D94" s="100">
        <v>0</v>
      </c>
      <c r="E94" s="100">
        <v>1556749.53</v>
      </c>
      <c r="F94" s="53" t="s">
        <v>37</v>
      </c>
      <c r="G94" s="53" t="s">
        <v>37</v>
      </c>
      <c r="H94" s="166" t="s">
        <v>1211</v>
      </c>
      <c r="I94" s="127" t="s">
        <v>1211</v>
      </c>
      <c r="J94" s="127" t="s">
        <v>1211</v>
      </c>
      <c r="K94" s="166" t="s">
        <v>1211</v>
      </c>
      <c r="L94" s="59" t="s">
        <v>869</v>
      </c>
      <c r="M94" s="59" t="s">
        <v>37</v>
      </c>
      <c r="N94" s="113" t="s">
        <v>879</v>
      </c>
      <c r="O94" s="166" t="s">
        <v>1011</v>
      </c>
      <c r="P94" s="166" t="s">
        <v>1250</v>
      </c>
      <c r="Q94" s="166" t="s">
        <v>1251</v>
      </c>
    </row>
    <row r="95" spans="1:17" ht="77.5" customHeight="1">
      <c r="A95" s="234"/>
      <c r="B95" s="167">
        <v>2020</v>
      </c>
      <c r="C95" s="100">
        <v>1415288.7383853043</v>
      </c>
      <c r="D95" s="100">
        <v>0</v>
      </c>
      <c r="E95" s="100">
        <v>1415288.7383853043</v>
      </c>
      <c r="F95" s="53" t="s">
        <v>37</v>
      </c>
      <c r="G95" s="59" t="s">
        <v>37</v>
      </c>
      <c r="H95" s="166" t="s">
        <v>1211</v>
      </c>
      <c r="I95" s="127" t="s">
        <v>1211</v>
      </c>
      <c r="J95" s="127" t="s">
        <v>1211</v>
      </c>
      <c r="K95" s="166" t="s">
        <v>1211</v>
      </c>
      <c r="L95" s="59" t="s">
        <v>869</v>
      </c>
      <c r="M95" s="59" t="s">
        <v>37</v>
      </c>
      <c r="N95" s="113" t="s">
        <v>879</v>
      </c>
      <c r="O95" s="166" t="s">
        <v>1011</v>
      </c>
      <c r="P95" s="166" t="s">
        <v>1250</v>
      </c>
      <c r="Q95" s="166" t="s">
        <v>1251</v>
      </c>
    </row>
    <row r="96" spans="1:17" ht="77.5" customHeight="1">
      <c r="A96" s="234"/>
      <c r="B96" s="167">
        <v>2021</v>
      </c>
      <c r="C96" s="100">
        <v>1445318.3333132034</v>
      </c>
      <c r="D96" s="100">
        <v>0</v>
      </c>
      <c r="E96" s="100">
        <v>1445318.3333132034</v>
      </c>
      <c r="F96" s="53" t="s">
        <v>37</v>
      </c>
      <c r="G96" s="59" t="s">
        <v>37</v>
      </c>
      <c r="H96" s="166" t="s">
        <v>1211</v>
      </c>
      <c r="I96" s="127" t="s">
        <v>1211</v>
      </c>
      <c r="J96" s="127" t="s">
        <v>1211</v>
      </c>
      <c r="K96" s="166" t="s">
        <v>1211</v>
      </c>
      <c r="L96" s="59" t="s">
        <v>869</v>
      </c>
      <c r="M96" s="59" t="s">
        <v>37</v>
      </c>
      <c r="N96" s="113" t="s">
        <v>879</v>
      </c>
      <c r="O96" s="166" t="s">
        <v>1011</v>
      </c>
      <c r="P96" s="166" t="s">
        <v>1250</v>
      </c>
      <c r="Q96" s="166" t="s">
        <v>1251</v>
      </c>
    </row>
    <row r="97" spans="1:17" ht="77.5" customHeight="1">
      <c r="A97" s="234"/>
      <c r="B97" s="167">
        <v>2022</v>
      </c>
      <c r="C97" s="100">
        <v>1476543.1203101675</v>
      </c>
      <c r="D97" s="100">
        <v>0</v>
      </c>
      <c r="E97" s="100">
        <v>1476543.1203101675</v>
      </c>
      <c r="F97" s="53" t="s">
        <v>37</v>
      </c>
      <c r="G97" s="59" t="s">
        <v>37</v>
      </c>
      <c r="H97" s="166" t="s">
        <v>1211</v>
      </c>
      <c r="I97" s="127" t="s">
        <v>1211</v>
      </c>
      <c r="J97" s="127" t="s">
        <v>1211</v>
      </c>
      <c r="K97" s="166" t="s">
        <v>1211</v>
      </c>
      <c r="L97" s="59" t="s">
        <v>869</v>
      </c>
      <c r="M97" s="59" t="s">
        <v>37</v>
      </c>
      <c r="N97" s="113" t="s">
        <v>879</v>
      </c>
      <c r="O97" s="166" t="s">
        <v>1011</v>
      </c>
      <c r="P97" s="166" t="s">
        <v>1250</v>
      </c>
      <c r="Q97" s="166" t="s">
        <v>1251</v>
      </c>
    </row>
    <row r="98" spans="1:17" ht="77.5" customHeight="1">
      <c r="A98" s="234"/>
      <c r="B98" s="167" t="s">
        <v>861</v>
      </c>
      <c r="C98" s="100">
        <v>4337150.1920086751</v>
      </c>
      <c r="D98" s="100">
        <v>0</v>
      </c>
      <c r="E98" s="100">
        <v>4337150.1920086751</v>
      </c>
      <c r="F98" s="53" t="s">
        <v>37</v>
      </c>
      <c r="G98" s="59" t="s">
        <v>37</v>
      </c>
      <c r="H98" s="166" t="s">
        <v>1211</v>
      </c>
      <c r="I98" s="127" t="s">
        <v>1211</v>
      </c>
      <c r="J98" s="127" t="s">
        <v>1211</v>
      </c>
      <c r="K98" s="166" t="s">
        <v>1211</v>
      </c>
      <c r="L98" s="59" t="s">
        <v>869</v>
      </c>
      <c r="M98" s="59" t="s">
        <v>37</v>
      </c>
      <c r="N98" s="113" t="s">
        <v>879</v>
      </c>
      <c r="O98" s="166" t="s">
        <v>1011</v>
      </c>
      <c r="P98" s="166" t="s">
        <v>1250</v>
      </c>
      <c r="Q98" s="166" t="s">
        <v>1251</v>
      </c>
    </row>
    <row r="99" spans="1:17"/>
    <row r="100" spans="1:17"/>
    <row r="101" spans="1:17"/>
  </sheetData>
  <autoFilter ref="A2:Q98" xr:uid="{00000000-0009-0000-0000-00001D000000}"/>
  <mergeCells count="16">
    <mergeCell ref="A9:A14"/>
    <mergeCell ref="A75:A80"/>
    <mergeCell ref="A3:A8"/>
    <mergeCell ref="A15:A20"/>
    <mergeCell ref="A21:A26"/>
    <mergeCell ref="A27:A32"/>
    <mergeCell ref="A57:A62"/>
    <mergeCell ref="A33:A38"/>
    <mergeCell ref="A93:A98"/>
    <mergeCell ref="A39:A44"/>
    <mergeCell ref="A45:A50"/>
    <mergeCell ref="A51:A56"/>
    <mergeCell ref="A81:A86"/>
    <mergeCell ref="A87:A92"/>
    <mergeCell ref="A63:A68"/>
    <mergeCell ref="A69:A74"/>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7" manualBreakCount="7">
    <brk id="32" max="21" man="1"/>
    <brk id="44" max="21" man="1"/>
    <brk id="56" max="21" man="1"/>
    <brk id="67" max="21" man="1"/>
    <brk id="74" max="21" man="1"/>
    <brk id="80" max="21" man="1"/>
    <brk id="92" max="21"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9">
    <pageSetUpPr fitToPage="1"/>
  </sheetPr>
  <dimension ref="A1:T29"/>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style="3" customWidth="1"/>
    <col min="18" max="18" width="1.54296875" customWidth="1"/>
    <col min="19" max="20" width="8.7265625" hidden="1" customWidth="1"/>
  </cols>
  <sheetData>
    <row r="1" spans="1:17">
      <c r="A1" s="28" t="s">
        <v>1252</v>
      </c>
      <c r="B1" s="28"/>
      <c r="C1" s="28"/>
      <c r="D1" s="28"/>
      <c r="E1" s="28"/>
      <c r="F1" s="28"/>
      <c r="G1" s="28"/>
      <c r="H1" s="28"/>
      <c r="I1" s="28"/>
      <c r="J1" s="28"/>
      <c r="K1" s="28"/>
      <c r="L1" s="28"/>
      <c r="M1" s="28"/>
      <c r="N1" s="28"/>
      <c r="O1" s="28"/>
      <c r="P1" s="28"/>
      <c r="Q1" s="28"/>
    </row>
    <row r="2" spans="1:17"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7" ht="191" customHeight="1">
      <c r="A3" s="234" t="s">
        <v>1253</v>
      </c>
      <c r="B3" s="167" t="s">
        <v>855</v>
      </c>
      <c r="C3" s="100">
        <v>3400000</v>
      </c>
      <c r="D3" s="100">
        <v>2700000</v>
      </c>
      <c r="E3" s="100">
        <v>700000</v>
      </c>
      <c r="F3" s="59" t="s">
        <v>37</v>
      </c>
      <c r="G3" s="59" t="s">
        <v>37</v>
      </c>
      <c r="H3" s="166" t="s">
        <v>37</v>
      </c>
      <c r="I3" s="101" t="s">
        <v>1007</v>
      </c>
      <c r="J3" s="101" t="s">
        <v>856</v>
      </c>
      <c r="K3" s="166" t="s">
        <v>37</v>
      </c>
      <c r="L3" s="59" t="s">
        <v>869</v>
      </c>
      <c r="M3" s="166" t="s">
        <v>37</v>
      </c>
      <c r="N3" s="59" t="s">
        <v>37</v>
      </c>
      <c r="O3" s="59" t="s">
        <v>37</v>
      </c>
      <c r="P3" s="113" t="s">
        <v>37</v>
      </c>
      <c r="Q3" s="166" t="s">
        <v>1321</v>
      </c>
    </row>
    <row r="4" spans="1:17" ht="191" customHeight="1">
      <c r="A4" s="234"/>
      <c r="B4" s="167" t="s">
        <v>860</v>
      </c>
      <c r="C4" s="100">
        <v>2377400</v>
      </c>
      <c r="D4" s="100">
        <v>2071400</v>
      </c>
      <c r="E4" s="100">
        <v>306000</v>
      </c>
      <c r="F4" s="59" t="s">
        <v>37</v>
      </c>
      <c r="G4" s="59" t="s">
        <v>37</v>
      </c>
      <c r="H4" s="166" t="s">
        <v>37</v>
      </c>
      <c r="I4" s="101" t="s">
        <v>1007</v>
      </c>
      <c r="J4" s="101" t="s">
        <v>856</v>
      </c>
      <c r="K4" s="166" t="s">
        <v>37</v>
      </c>
      <c r="L4" s="59" t="s">
        <v>869</v>
      </c>
      <c r="M4" s="166" t="s">
        <v>37</v>
      </c>
      <c r="N4" s="59" t="s">
        <v>37</v>
      </c>
      <c r="O4" s="59" t="s">
        <v>37</v>
      </c>
      <c r="P4" s="113" t="s">
        <v>37</v>
      </c>
      <c r="Q4" s="166" t="s">
        <v>1321</v>
      </c>
    </row>
    <row r="5" spans="1:17" ht="191" customHeight="1">
      <c r="A5" s="234"/>
      <c r="B5" s="167">
        <v>2020</v>
      </c>
      <c r="C5" s="100">
        <v>11688600</v>
      </c>
      <c r="D5" s="100">
        <v>11132000</v>
      </c>
      <c r="E5" s="100">
        <v>556600</v>
      </c>
      <c r="F5" s="59" t="s">
        <v>37</v>
      </c>
      <c r="G5" s="59" t="s">
        <v>37</v>
      </c>
      <c r="H5" s="166" t="s">
        <v>37</v>
      </c>
      <c r="I5" s="101" t="s">
        <v>1007</v>
      </c>
      <c r="J5" s="101" t="s">
        <v>856</v>
      </c>
      <c r="K5" s="166" t="s">
        <v>37</v>
      </c>
      <c r="L5" s="59" t="s">
        <v>869</v>
      </c>
      <c r="M5" s="166" t="s">
        <v>37</v>
      </c>
      <c r="N5" s="59" t="s">
        <v>37</v>
      </c>
      <c r="O5" s="59" t="s">
        <v>37</v>
      </c>
      <c r="P5" s="113" t="s">
        <v>37</v>
      </c>
      <c r="Q5" s="166" t="s">
        <v>1321</v>
      </c>
    </row>
    <row r="6" spans="1:17" ht="191" customHeight="1">
      <c r="A6" s="234"/>
      <c r="B6" s="167">
        <v>2021</v>
      </c>
      <c r="C6" s="100">
        <v>18021683</v>
      </c>
      <c r="D6" s="100">
        <v>16843284</v>
      </c>
      <c r="E6" s="100">
        <v>1178399</v>
      </c>
      <c r="F6" s="59" t="s">
        <v>37</v>
      </c>
      <c r="G6" s="59" t="s">
        <v>37</v>
      </c>
      <c r="H6" s="166" t="s">
        <v>37</v>
      </c>
      <c r="I6" s="101" t="s">
        <v>1007</v>
      </c>
      <c r="J6" s="101" t="s">
        <v>856</v>
      </c>
      <c r="K6" s="166" t="s">
        <v>37</v>
      </c>
      <c r="L6" s="59" t="s">
        <v>869</v>
      </c>
      <c r="M6" s="166" t="s">
        <v>37</v>
      </c>
      <c r="N6" s="59" t="s">
        <v>37</v>
      </c>
      <c r="O6" s="59" t="s">
        <v>37</v>
      </c>
      <c r="P6" s="113" t="s">
        <v>37</v>
      </c>
      <c r="Q6" s="166" t="s">
        <v>1321</v>
      </c>
    </row>
    <row r="7" spans="1:17" ht="191" customHeight="1">
      <c r="A7" s="234"/>
      <c r="B7" s="167">
        <v>2022</v>
      </c>
      <c r="C7" s="100">
        <v>9080960</v>
      </c>
      <c r="D7" s="100">
        <v>8108000</v>
      </c>
      <c r="E7" s="100">
        <v>972960</v>
      </c>
      <c r="F7" s="59" t="s">
        <v>37</v>
      </c>
      <c r="G7" s="59" t="s">
        <v>37</v>
      </c>
      <c r="H7" s="166" t="s">
        <v>37</v>
      </c>
      <c r="I7" s="101" t="s">
        <v>1007</v>
      </c>
      <c r="J7" s="101" t="s">
        <v>856</v>
      </c>
      <c r="K7" s="166" t="s">
        <v>37</v>
      </c>
      <c r="L7" s="59" t="s">
        <v>869</v>
      </c>
      <c r="M7" s="166" t="s">
        <v>37</v>
      </c>
      <c r="N7" s="59" t="s">
        <v>37</v>
      </c>
      <c r="O7" s="59" t="s">
        <v>37</v>
      </c>
      <c r="P7" s="113" t="s">
        <v>37</v>
      </c>
      <c r="Q7" s="166" t="s">
        <v>1321</v>
      </c>
    </row>
    <row r="8" spans="1:17" ht="191" customHeight="1">
      <c r="A8" s="234"/>
      <c r="B8" s="167" t="s">
        <v>861</v>
      </c>
      <c r="C8" s="100">
        <v>38791243</v>
      </c>
      <c r="D8" s="100">
        <v>36083284</v>
      </c>
      <c r="E8" s="100">
        <v>2707959</v>
      </c>
      <c r="F8" s="59" t="s">
        <v>37</v>
      </c>
      <c r="G8" s="59" t="s">
        <v>37</v>
      </c>
      <c r="H8" s="166" t="s">
        <v>37</v>
      </c>
      <c r="I8" s="101" t="s">
        <v>1007</v>
      </c>
      <c r="J8" s="101" t="s">
        <v>856</v>
      </c>
      <c r="K8" s="166" t="s">
        <v>37</v>
      </c>
      <c r="L8" s="59" t="s">
        <v>869</v>
      </c>
      <c r="M8" s="166" t="s">
        <v>37</v>
      </c>
      <c r="N8" s="59" t="s">
        <v>37</v>
      </c>
      <c r="O8" s="59" t="s">
        <v>37</v>
      </c>
      <c r="P8" s="113" t="s">
        <v>37</v>
      </c>
      <c r="Q8" s="166" t="s">
        <v>1321</v>
      </c>
    </row>
    <row r="9" spans="1:17" ht="171" customHeight="1">
      <c r="A9" s="234" t="s">
        <v>1254</v>
      </c>
      <c r="B9" s="167" t="s">
        <v>855</v>
      </c>
      <c r="C9" s="100" t="s">
        <v>37</v>
      </c>
      <c r="D9" s="100" t="s">
        <v>37</v>
      </c>
      <c r="E9" s="100" t="s">
        <v>37</v>
      </c>
      <c r="F9" s="59" t="s">
        <v>37</v>
      </c>
      <c r="G9" s="59" t="s">
        <v>37</v>
      </c>
      <c r="H9" s="166" t="s">
        <v>37</v>
      </c>
      <c r="I9" s="101" t="s">
        <v>1007</v>
      </c>
      <c r="J9" s="101" t="s">
        <v>856</v>
      </c>
      <c r="K9" s="166" t="s">
        <v>37</v>
      </c>
      <c r="L9" s="59" t="s">
        <v>869</v>
      </c>
      <c r="M9" s="166" t="s">
        <v>37</v>
      </c>
      <c r="N9" s="59" t="s">
        <v>37</v>
      </c>
      <c r="O9" s="59" t="s">
        <v>37</v>
      </c>
      <c r="P9" s="113" t="s">
        <v>37</v>
      </c>
      <c r="Q9" s="166" t="s">
        <v>1255</v>
      </c>
    </row>
    <row r="10" spans="1:17" ht="171" customHeight="1">
      <c r="A10" s="234"/>
      <c r="B10" s="167" t="s">
        <v>860</v>
      </c>
      <c r="C10" s="100" t="s">
        <v>37</v>
      </c>
      <c r="D10" s="100" t="s">
        <v>37</v>
      </c>
      <c r="E10" s="100" t="s">
        <v>37</v>
      </c>
      <c r="F10" s="59" t="s">
        <v>37</v>
      </c>
      <c r="G10" s="59" t="s">
        <v>37</v>
      </c>
      <c r="H10" s="166" t="s">
        <v>37</v>
      </c>
      <c r="I10" s="101" t="s">
        <v>1007</v>
      </c>
      <c r="J10" s="101" t="s">
        <v>856</v>
      </c>
      <c r="K10" s="166" t="s">
        <v>37</v>
      </c>
      <c r="L10" s="59" t="s">
        <v>869</v>
      </c>
      <c r="M10" s="166" t="s">
        <v>37</v>
      </c>
      <c r="N10" s="59" t="s">
        <v>37</v>
      </c>
      <c r="O10" s="59" t="s">
        <v>37</v>
      </c>
      <c r="P10" s="113" t="s">
        <v>37</v>
      </c>
      <c r="Q10" s="166" t="s">
        <v>1255</v>
      </c>
    </row>
    <row r="11" spans="1:17" ht="171" customHeight="1">
      <c r="A11" s="234"/>
      <c r="B11" s="167">
        <v>2020</v>
      </c>
      <c r="C11" s="100" t="s">
        <v>37</v>
      </c>
      <c r="D11" s="100" t="s">
        <v>37</v>
      </c>
      <c r="E11" s="100" t="s">
        <v>37</v>
      </c>
      <c r="F11" s="59" t="s">
        <v>37</v>
      </c>
      <c r="G11" s="59" t="s">
        <v>37</v>
      </c>
      <c r="H11" s="166" t="s">
        <v>37</v>
      </c>
      <c r="I11" s="101" t="s">
        <v>1007</v>
      </c>
      <c r="J11" s="101" t="s">
        <v>856</v>
      </c>
      <c r="K11" s="166" t="s">
        <v>37</v>
      </c>
      <c r="L11" s="59" t="s">
        <v>869</v>
      </c>
      <c r="M11" s="166" t="s">
        <v>37</v>
      </c>
      <c r="N11" s="59" t="s">
        <v>37</v>
      </c>
      <c r="O11" s="59" t="s">
        <v>37</v>
      </c>
      <c r="P11" s="113" t="s">
        <v>37</v>
      </c>
      <c r="Q11" s="166" t="s">
        <v>1255</v>
      </c>
    </row>
    <row r="12" spans="1:17" ht="171" customHeight="1">
      <c r="A12" s="234"/>
      <c r="B12" s="167">
        <v>2021</v>
      </c>
      <c r="C12" s="100" t="s">
        <v>37</v>
      </c>
      <c r="D12" s="100" t="s">
        <v>37</v>
      </c>
      <c r="E12" s="100" t="s">
        <v>37</v>
      </c>
      <c r="F12" s="59" t="s">
        <v>37</v>
      </c>
      <c r="G12" s="59" t="s">
        <v>37</v>
      </c>
      <c r="H12" s="166" t="s">
        <v>37</v>
      </c>
      <c r="I12" s="101" t="s">
        <v>1007</v>
      </c>
      <c r="J12" s="101" t="s">
        <v>856</v>
      </c>
      <c r="K12" s="166" t="s">
        <v>37</v>
      </c>
      <c r="L12" s="59" t="s">
        <v>869</v>
      </c>
      <c r="M12" s="166" t="s">
        <v>37</v>
      </c>
      <c r="N12" s="59" t="s">
        <v>37</v>
      </c>
      <c r="O12" s="59" t="s">
        <v>37</v>
      </c>
      <c r="P12" s="113" t="s">
        <v>37</v>
      </c>
      <c r="Q12" s="166" t="s">
        <v>1255</v>
      </c>
    </row>
    <row r="13" spans="1:17" ht="171" customHeight="1">
      <c r="A13" s="234"/>
      <c r="B13" s="167">
        <v>2022</v>
      </c>
      <c r="C13" s="100" t="s">
        <v>37</v>
      </c>
      <c r="D13" s="100" t="s">
        <v>37</v>
      </c>
      <c r="E13" s="100" t="s">
        <v>37</v>
      </c>
      <c r="F13" s="59" t="s">
        <v>37</v>
      </c>
      <c r="G13" s="59" t="s">
        <v>37</v>
      </c>
      <c r="H13" s="166" t="s">
        <v>37</v>
      </c>
      <c r="I13" s="101" t="s">
        <v>1007</v>
      </c>
      <c r="J13" s="101" t="s">
        <v>856</v>
      </c>
      <c r="K13" s="166" t="s">
        <v>37</v>
      </c>
      <c r="L13" s="59" t="s">
        <v>869</v>
      </c>
      <c r="M13" s="166" t="s">
        <v>37</v>
      </c>
      <c r="N13" s="59" t="s">
        <v>37</v>
      </c>
      <c r="O13" s="59" t="s">
        <v>37</v>
      </c>
      <c r="P13" s="113" t="s">
        <v>37</v>
      </c>
      <c r="Q13" s="166" t="s">
        <v>1255</v>
      </c>
    </row>
    <row r="14" spans="1:17" ht="171" customHeight="1">
      <c r="A14" s="234"/>
      <c r="B14" s="167" t="s">
        <v>861</v>
      </c>
      <c r="C14" s="100" t="s">
        <v>37</v>
      </c>
      <c r="D14" s="100" t="s">
        <v>37</v>
      </c>
      <c r="E14" s="100" t="s">
        <v>37</v>
      </c>
      <c r="F14" s="59" t="s">
        <v>37</v>
      </c>
      <c r="G14" s="59" t="s">
        <v>37</v>
      </c>
      <c r="H14" s="166" t="s">
        <v>37</v>
      </c>
      <c r="I14" s="101" t="s">
        <v>1007</v>
      </c>
      <c r="J14" s="101" t="s">
        <v>856</v>
      </c>
      <c r="K14" s="166" t="s">
        <v>37</v>
      </c>
      <c r="L14" s="59" t="s">
        <v>869</v>
      </c>
      <c r="M14" s="166" t="s">
        <v>37</v>
      </c>
      <c r="N14" s="59" t="s">
        <v>37</v>
      </c>
      <c r="O14" s="59" t="s">
        <v>37</v>
      </c>
      <c r="P14" s="113" t="s">
        <v>37</v>
      </c>
      <c r="Q14" s="166" t="s">
        <v>1255</v>
      </c>
    </row>
    <row r="15" spans="1:17" ht="171" customHeight="1">
      <c r="A15" s="234" t="s">
        <v>1256</v>
      </c>
      <c r="B15" s="167" t="s">
        <v>855</v>
      </c>
      <c r="C15" s="100" t="s">
        <v>37</v>
      </c>
      <c r="D15" s="100" t="s">
        <v>37</v>
      </c>
      <c r="E15" s="100" t="s">
        <v>37</v>
      </c>
      <c r="F15" s="59" t="s">
        <v>37</v>
      </c>
      <c r="G15" s="59" t="s">
        <v>37</v>
      </c>
      <c r="H15" s="166" t="s">
        <v>37</v>
      </c>
      <c r="I15" s="101" t="s">
        <v>1007</v>
      </c>
      <c r="J15" s="101" t="s">
        <v>856</v>
      </c>
      <c r="K15" s="166" t="s">
        <v>37</v>
      </c>
      <c r="L15" s="59" t="s">
        <v>869</v>
      </c>
      <c r="M15" s="166" t="s">
        <v>37</v>
      </c>
      <c r="N15" s="59" t="s">
        <v>37</v>
      </c>
      <c r="O15" s="59" t="s">
        <v>37</v>
      </c>
      <c r="P15" s="113" t="s">
        <v>37</v>
      </c>
      <c r="Q15" s="166" t="s">
        <v>1255</v>
      </c>
    </row>
    <row r="16" spans="1:17" ht="171" customHeight="1">
      <c r="A16" s="234"/>
      <c r="B16" s="167" t="s">
        <v>860</v>
      </c>
      <c r="C16" s="100" t="s">
        <v>37</v>
      </c>
      <c r="D16" s="100" t="s">
        <v>37</v>
      </c>
      <c r="E16" s="100" t="s">
        <v>37</v>
      </c>
      <c r="F16" s="59" t="s">
        <v>37</v>
      </c>
      <c r="G16" s="59" t="s">
        <v>37</v>
      </c>
      <c r="H16" s="166" t="s">
        <v>37</v>
      </c>
      <c r="I16" s="101" t="s">
        <v>1007</v>
      </c>
      <c r="J16" s="101" t="s">
        <v>856</v>
      </c>
      <c r="K16" s="166" t="s">
        <v>37</v>
      </c>
      <c r="L16" s="59" t="s">
        <v>869</v>
      </c>
      <c r="M16" s="166" t="s">
        <v>37</v>
      </c>
      <c r="N16" s="59" t="s">
        <v>37</v>
      </c>
      <c r="O16" s="59" t="s">
        <v>37</v>
      </c>
      <c r="P16" s="113" t="s">
        <v>37</v>
      </c>
      <c r="Q16" s="166" t="s">
        <v>1255</v>
      </c>
    </row>
    <row r="17" spans="1:17" ht="171" customHeight="1">
      <c r="A17" s="234"/>
      <c r="B17" s="167">
        <v>2020</v>
      </c>
      <c r="C17" s="100" t="s">
        <v>37</v>
      </c>
      <c r="D17" s="100" t="s">
        <v>37</v>
      </c>
      <c r="E17" s="100" t="s">
        <v>37</v>
      </c>
      <c r="F17" s="59" t="s">
        <v>37</v>
      </c>
      <c r="G17" s="59" t="s">
        <v>37</v>
      </c>
      <c r="H17" s="166" t="s">
        <v>37</v>
      </c>
      <c r="I17" s="101" t="s">
        <v>1007</v>
      </c>
      <c r="J17" s="101" t="s">
        <v>856</v>
      </c>
      <c r="K17" s="166" t="s">
        <v>37</v>
      </c>
      <c r="L17" s="59" t="s">
        <v>869</v>
      </c>
      <c r="M17" s="166" t="s">
        <v>37</v>
      </c>
      <c r="N17" s="59" t="s">
        <v>37</v>
      </c>
      <c r="O17" s="59" t="s">
        <v>37</v>
      </c>
      <c r="P17" s="113" t="s">
        <v>37</v>
      </c>
      <c r="Q17" s="166" t="s">
        <v>1255</v>
      </c>
    </row>
    <row r="18" spans="1:17" ht="171" customHeight="1">
      <c r="A18" s="234"/>
      <c r="B18" s="167">
        <v>2021</v>
      </c>
      <c r="C18" s="100" t="s">
        <v>37</v>
      </c>
      <c r="D18" s="100" t="s">
        <v>37</v>
      </c>
      <c r="E18" s="100" t="s">
        <v>37</v>
      </c>
      <c r="F18" s="59" t="s">
        <v>37</v>
      </c>
      <c r="G18" s="59" t="s">
        <v>37</v>
      </c>
      <c r="H18" s="166" t="s">
        <v>37</v>
      </c>
      <c r="I18" s="101" t="s">
        <v>1007</v>
      </c>
      <c r="J18" s="101" t="s">
        <v>856</v>
      </c>
      <c r="K18" s="166" t="s">
        <v>37</v>
      </c>
      <c r="L18" s="59" t="s">
        <v>869</v>
      </c>
      <c r="M18" s="166" t="s">
        <v>37</v>
      </c>
      <c r="N18" s="59" t="s">
        <v>37</v>
      </c>
      <c r="O18" s="59" t="s">
        <v>37</v>
      </c>
      <c r="P18" s="113" t="s">
        <v>37</v>
      </c>
      <c r="Q18" s="166" t="s">
        <v>1255</v>
      </c>
    </row>
    <row r="19" spans="1:17" ht="171" customHeight="1">
      <c r="A19" s="234"/>
      <c r="B19" s="167">
        <v>2022</v>
      </c>
      <c r="C19" s="100" t="s">
        <v>37</v>
      </c>
      <c r="D19" s="100" t="s">
        <v>37</v>
      </c>
      <c r="E19" s="100" t="s">
        <v>37</v>
      </c>
      <c r="F19" s="59" t="s">
        <v>37</v>
      </c>
      <c r="G19" s="59" t="s">
        <v>37</v>
      </c>
      <c r="H19" s="166" t="s">
        <v>37</v>
      </c>
      <c r="I19" s="101" t="s">
        <v>1007</v>
      </c>
      <c r="J19" s="101" t="s">
        <v>856</v>
      </c>
      <c r="K19" s="166" t="s">
        <v>37</v>
      </c>
      <c r="L19" s="59" t="s">
        <v>869</v>
      </c>
      <c r="M19" s="166" t="s">
        <v>37</v>
      </c>
      <c r="N19" s="59" t="s">
        <v>37</v>
      </c>
      <c r="O19" s="59" t="s">
        <v>37</v>
      </c>
      <c r="P19" s="113" t="s">
        <v>37</v>
      </c>
      <c r="Q19" s="166" t="s">
        <v>1255</v>
      </c>
    </row>
    <row r="20" spans="1:17" ht="171" customHeight="1">
      <c r="A20" s="234"/>
      <c r="B20" s="167" t="s">
        <v>861</v>
      </c>
      <c r="C20" s="100" t="s">
        <v>37</v>
      </c>
      <c r="D20" s="100" t="s">
        <v>37</v>
      </c>
      <c r="E20" s="100" t="s">
        <v>37</v>
      </c>
      <c r="F20" s="59" t="s">
        <v>37</v>
      </c>
      <c r="G20" s="59" t="s">
        <v>37</v>
      </c>
      <c r="H20" s="166" t="s">
        <v>37</v>
      </c>
      <c r="I20" s="101" t="s">
        <v>1007</v>
      </c>
      <c r="J20" s="101" t="s">
        <v>856</v>
      </c>
      <c r="K20" s="166" t="s">
        <v>37</v>
      </c>
      <c r="L20" s="59" t="s">
        <v>869</v>
      </c>
      <c r="M20" s="166" t="s">
        <v>37</v>
      </c>
      <c r="N20" s="59" t="s">
        <v>37</v>
      </c>
      <c r="O20" s="59" t="s">
        <v>37</v>
      </c>
      <c r="P20" s="113" t="s">
        <v>37</v>
      </c>
      <c r="Q20" s="166" t="s">
        <v>1255</v>
      </c>
    </row>
    <row r="21" spans="1:17" ht="223.5" customHeight="1">
      <c r="A21" s="234" t="s">
        <v>1257</v>
      </c>
      <c r="B21" s="167" t="s">
        <v>855</v>
      </c>
      <c r="C21" s="100" t="s">
        <v>37</v>
      </c>
      <c r="D21" s="100" t="s">
        <v>37</v>
      </c>
      <c r="E21" s="100" t="s">
        <v>37</v>
      </c>
      <c r="F21" s="59" t="s">
        <v>37</v>
      </c>
      <c r="G21" s="59" t="s">
        <v>37</v>
      </c>
      <c r="H21" s="166" t="s">
        <v>37</v>
      </c>
      <c r="I21" s="101" t="s">
        <v>1007</v>
      </c>
      <c r="J21" s="101" t="s">
        <v>856</v>
      </c>
      <c r="K21" s="166" t="s">
        <v>37</v>
      </c>
      <c r="L21" s="59" t="s">
        <v>869</v>
      </c>
      <c r="M21" s="166" t="s">
        <v>37</v>
      </c>
      <c r="N21" s="59" t="s">
        <v>37</v>
      </c>
      <c r="O21" s="59" t="s">
        <v>37</v>
      </c>
      <c r="P21" s="113" t="s">
        <v>37</v>
      </c>
      <c r="Q21" s="166" t="s">
        <v>1258</v>
      </c>
    </row>
    <row r="22" spans="1:17" ht="223.5" customHeight="1">
      <c r="A22" s="234"/>
      <c r="B22" s="167" t="s">
        <v>860</v>
      </c>
      <c r="C22" s="100" t="s">
        <v>37</v>
      </c>
      <c r="D22" s="100" t="s">
        <v>37</v>
      </c>
      <c r="E22" s="100" t="s">
        <v>37</v>
      </c>
      <c r="F22" s="59" t="s">
        <v>37</v>
      </c>
      <c r="G22" s="59" t="s">
        <v>37</v>
      </c>
      <c r="H22" s="166" t="s">
        <v>37</v>
      </c>
      <c r="I22" s="101" t="s">
        <v>1007</v>
      </c>
      <c r="J22" s="101" t="s">
        <v>856</v>
      </c>
      <c r="K22" s="166" t="s">
        <v>37</v>
      </c>
      <c r="L22" s="59" t="s">
        <v>869</v>
      </c>
      <c r="M22" s="166" t="s">
        <v>37</v>
      </c>
      <c r="N22" s="59" t="s">
        <v>37</v>
      </c>
      <c r="O22" s="59" t="s">
        <v>37</v>
      </c>
      <c r="P22" s="113" t="s">
        <v>37</v>
      </c>
      <c r="Q22" s="166" t="s">
        <v>1258</v>
      </c>
    </row>
    <row r="23" spans="1:17" ht="223.5" customHeight="1">
      <c r="A23" s="234"/>
      <c r="B23" s="167">
        <v>2020</v>
      </c>
      <c r="C23" s="100" t="s">
        <v>37</v>
      </c>
      <c r="D23" s="100" t="s">
        <v>37</v>
      </c>
      <c r="E23" s="100" t="s">
        <v>37</v>
      </c>
      <c r="F23" s="59" t="s">
        <v>37</v>
      </c>
      <c r="G23" s="59" t="s">
        <v>37</v>
      </c>
      <c r="H23" s="166" t="s">
        <v>37</v>
      </c>
      <c r="I23" s="101" t="s">
        <v>1007</v>
      </c>
      <c r="J23" s="101" t="s">
        <v>856</v>
      </c>
      <c r="K23" s="166" t="s">
        <v>37</v>
      </c>
      <c r="L23" s="59" t="s">
        <v>869</v>
      </c>
      <c r="M23" s="166" t="s">
        <v>37</v>
      </c>
      <c r="N23" s="59" t="s">
        <v>37</v>
      </c>
      <c r="O23" s="59" t="s">
        <v>37</v>
      </c>
      <c r="P23" s="113" t="s">
        <v>37</v>
      </c>
      <c r="Q23" s="166" t="s">
        <v>1258</v>
      </c>
    </row>
    <row r="24" spans="1:17" ht="223.5" customHeight="1">
      <c r="A24" s="234"/>
      <c r="B24" s="167">
        <v>2021</v>
      </c>
      <c r="C24" s="100" t="s">
        <v>37</v>
      </c>
      <c r="D24" s="100" t="s">
        <v>37</v>
      </c>
      <c r="E24" s="100" t="s">
        <v>37</v>
      </c>
      <c r="F24" s="59" t="s">
        <v>37</v>
      </c>
      <c r="G24" s="59" t="s">
        <v>37</v>
      </c>
      <c r="H24" s="166" t="s">
        <v>37</v>
      </c>
      <c r="I24" s="101" t="s">
        <v>1007</v>
      </c>
      <c r="J24" s="101" t="s">
        <v>856</v>
      </c>
      <c r="K24" s="166" t="s">
        <v>37</v>
      </c>
      <c r="L24" s="59" t="s">
        <v>869</v>
      </c>
      <c r="M24" s="166" t="s">
        <v>37</v>
      </c>
      <c r="N24" s="59" t="s">
        <v>37</v>
      </c>
      <c r="O24" s="59" t="s">
        <v>37</v>
      </c>
      <c r="P24" s="113" t="s">
        <v>37</v>
      </c>
      <c r="Q24" s="166" t="s">
        <v>1258</v>
      </c>
    </row>
    <row r="25" spans="1:17" ht="223.5" customHeight="1">
      <c r="A25" s="234"/>
      <c r="B25" s="167">
        <v>2022</v>
      </c>
      <c r="C25" s="100" t="s">
        <v>37</v>
      </c>
      <c r="D25" s="100" t="s">
        <v>37</v>
      </c>
      <c r="E25" s="100" t="s">
        <v>37</v>
      </c>
      <c r="F25" s="59" t="s">
        <v>37</v>
      </c>
      <c r="G25" s="59" t="s">
        <v>37</v>
      </c>
      <c r="H25" s="166" t="s">
        <v>37</v>
      </c>
      <c r="I25" s="101" t="s">
        <v>1007</v>
      </c>
      <c r="J25" s="101" t="s">
        <v>856</v>
      </c>
      <c r="K25" s="166" t="s">
        <v>37</v>
      </c>
      <c r="L25" s="59" t="s">
        <v>869</v>
      </c>
      <c r="M25" s="166" t="s">
        <v>37</v>
      </c>
      <c r="N25" s="59" t="s">
        <v>37</v>
      </c>
      <c r="O25" s="59" t="s">
        <v>37</v>
      </c>
      <c r="P25" s="113" t="s">
        <v>37</v>
      </c>
      <c r="Q25" s="166" t="s">
        <v>1258</v>
      </c>
    </row>
    <row r="26" spans="1:17" ht="223.5" customHeight="1">
      <c r="A26" s="234"/>
      <c r="B26" s="167" t="s">
        <v>861</v>
      </c>
      <c r="C26" s="100" t="s">
        <v>37</v>
      </c>
      <c r="D26" s="100" t="s">
        <v>37</v>
      </c>
      <c r="E26" s="100" t="s">
        <v>37</v>
      </c>
      <c r="F26" s="59" t="s">
        <v>37</v>
      </c>
      <c r="G26" s="59" t="s">
        <v>37</v>
      </c>
      <c r="H26" s="166" t="s">
        <v>37</v>
      </c>
      <c r="I26" s="101" t="s">
        <v>1007</v>
      </c>
      <c r="J26" s="101" t="s">
        <v>856</v>
      </c>
      <c r="K26" s="166" t="s">
        <v>37</v>
      </c>
      <c r="L26" s="59" t="s">
        <v>869</v>
      </c>
      <c r="M26" s="166" t="s">
        <v>37</v>
      </c>
      <c r="N26" s="59" t="s">
        <v>37</v>
      </c>
      <c r="O26" s="59" t="s">
        <v>37</v>
      </c>
      <c r="P26" s="113" t="s">
        <v>37</v>
      </c>
      <c r="Q26" s="166" t="s">
        <v>1258</v>
      </c>
    </row>
    <row r="27" spans="1:17"/>
    <row r="28" spans="1:17"/>
    <row r="29" spans="1:17"/>
  </sheetData>
  <autoFilter ref="A2:Q2" xr:uid="{00000000-0009-0000-0000-00001E000000}"/>
  <mergeCells count="4">
    <mergeCell ref="A3:A8"/>
    <mergeCell ref="A9:A14"/>
    <mergeCell ref="A15:A20"/>
    <mergeCell ref="A21:A26"/>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5" manualBreakCount="5">
    <brk id="8" max="22" man="1"/>
    <brk id="12" max="22" man="1"/>
    <brk id="14" max="22" man="1"/>
    <brk id="18" max="22" man="1"/>
    <brk id="20" max="22"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0">
    <pageSetUpPr fitToPage="1"/>
  </sheetPr>
  <dimension ref="A1:U29"/>
  <sheetViews>
    <sheetView showGridLines="0" zoomScale="85" zoomScaleNormal="85"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style="3" customWidth="1"/>
    <col min="18" max="18" width="1.54296875" customWidth="1"/>
    <col min="19" max="20" width="8.7265625" hidden="1" customWidth="1"/>
    <col min="21" max="21" width="8.7265625" hidden="1"/>
  </cols>
  <sheetData>
    <row r="1" spans="1:17">
      <c r="A1" s="28" t="s">
        <v>1259</v>
      </c>
      <c r="B1" s="28"/>
      <c r="C1" s="28"/>
      <c r="D1" s="28"/>
      <c r="E1" s="28"/>
      <c r="F1" s="28"/>
      <c r="G1" s="28"/>
      <c r="H1" s="28"/>
      <c r="I1" s="28"/>
      <c r="J1" s="28"/>
      <c r="K1" s="28"/>
      <c r="L1" s="28"/>
      <c r="M1" s="28"/>
      <c r="N1" s="28"/>
      <c r="O1" s="28"/>
      <c r="P1" s="28"/>
      <c r="Q1" s="28"/>
    </row>
    <row r="2" spans="1:17"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7" ht="156.5" customHeight="1">
      <c r="A3" s="234" t="s">
        <v>1260</v>
      </c>
      <c r="B3" s="165" t="s">
        <v>855</v>
      </c>
      <c r="C3" s="59" t="s">
        <v>37</v>
      </c>
      <c r="D3" s="59" t="s">
        <v>37</v>
      </c>
      <c r="E3" s="59" t="s">
        <v>37</v>
      </c>
      <c r="F3" s="59" t="s">
        <v>37</v>
      </c>
      <c r="G3" s="59" t="s">
        <v>37</v>
      </c>
      <c r="H3" s="164" t="s">
        <v>37</v>
      </c>
      <c r="I3" s="101" t="s">
        <v>1007</v>
      </c>
      <c r="J3" s="101" t="s">
        <v>856</v>
      </c>
      <c r="K3" s="164" t="s">
        <v>37</v>
      </c>
      <c r="L3" s="164" t="s">
        <v>869</v>
      </c>
      <c r="M3" s="164" t="s">
        <v>37</v>
      </c>
      <c r="N3" s="164" t="s">
        <v>37</v>
      </c>
      <c r="O3" s="164" t="s">
        <v>37</v>
      </c>
      <c r="P3" s="164" t="s">
        <v>37</v>
      </c>
      <c r="Q3" s="164" t="s">
        <v>1261</v>
      </c>
    </row>
    <row r="4" spans="1:17" ht="156.5" customHeight="1">
      <c r="A4" s="234"/>
      <c r="B4" s="165" t="s">
        <v>860</v>
      </c>
      <c r="C4" s="59" t="s">
        <v>37</v>
      </c>
      <c r="D4" s="59" t="s">
        <v>37</v>
      </c>
      <c r="E4" s="59" t="s">
        <v>37</v>
      </c>
      <c r="F4" s="59" t="s">
        <v>37</v>
      </c>
      <c r="G4" s="59" t="s">
        <v>37</v>
      </c>
      <c r="H4" s="164" t="s">
        <v>37</v>
      </c>
      <c r="I4" s="101" t="s">
        <v>1007</v>
      </c>
      <c r="J4" s="101" t="s">
        <v>856</v>
      </c>
      <c r="K4" s="164" t="s">
        <v>37</v>
      </c>
      <c r="L4" s="164" t="s">
        <v>869</v>
      </c>
      <c r="M4" s="164" t="s">
        <v>37</v>
      </c>
      <c r="N4" s="164" t="s">
        <v>37</v>
      </c>
      <c r="O4" s="164" t="s">
        <v>37</v>
      </c>
      <c r="P4" s="164" t="s">
        <v>37</v>
      </c>
      <c r="Q4" s="164" t="s">
        <v>1261</v>
      </c>
    </row>
    <row r="5" spans="1:17" ht="156.5" customHeight="1">
      <c r="A5" s="234"/>
      <c r="B5" s="165">
        <v>2020</v>
      </c>
      <c r="C5" s="59" t="s">
        <v>37</v>
      </c>
      <c r="D5" s="59" t="s">
        <v>37</v>
      </c>
      <c r="E5" s="59" t="s">
        <v>37</v>
      </c>
      <c r="F5" s="59" t="s">
        <v>37</v>
      </c>
      <c r="G5" s="59" t="s">
        <v>37</v>
      </c>
      <c r="H5" s="164" t="s">
        <v>37</v>
      </c>
      <c r="I5" s="101" t="s">
        <v>1007</v>
      </c>
      <c r="J5" s="101" t="s">
        <v>856</v>
      </c>
      <c r="K5" s="164" t="s">
        <v>37</v>
      </c>
      <c r="L5" s="164" t="s">
        <v>869</v>
      </c>
      <c r="M5" s="164" t="s">
        <v>37</v>
      </c>
      <c r="N5" s="164" t="s">
        <v>37</v>
      </c>
      <c r="O5" s="164" t="s">
        <v>37</v>
      </c>
      <c r="P5" s="164" t="s">
        <v>37</v>
      </c>
      <c r="Q5" s="164" t="s">
        <v>1261</v>
      </c>
    </row>
    <row r="6" spans="1:17" ht="156.5" customHeight="1">
      <c r="A6" s="234"/>
      <c r="B6" s="165">
        <v>2021</v>
      </c>
      <c r="C6" s="59" t="s">
        <v>37</v>
      </c>
      <c r="D6" s="59" t="s">
        <v>37</v>
      </c>
      <c r="E6" s="59" t="s">
        <v>37</v>
      </c>
      <c r="F6" s="59" t="s">
        <v>37</v>
      </c>
      <c r="G6" s="59" t="s">
        <v>37</v>
      </c>
      <c r="H6" s="164" t="s">
        <v>37</v>
      </c>
      <c r="I6" s="101" t="s">
        <v>1007</v>
      </c>
      <c r="J6" s="101" t="s">
        <v>856</v>
      </c>
      <c r="K6" s="164" t="s">
        <v>37</v>
      </c>
      <c r="L6" s="164" t="s">
        <v>869</v>
      </c>
      <c r="M6" s="164" t="s">
        <v>37</v>
      </c>
      <c r="N6" s="164" t="s">
        <v>37</v>
      </c>
      <c r="O6" s="164" t="s">
        <v>37</v>
      </c>
      <c r="P6" s="164" t="s">
        <v>37</v>
      </c>
      <c r="Q6" s="164" t="s">
        <v>1261</v>
      </c>
    </row>
    <row r="7" spans="1:17" ht="156.5" customHeight="1">
      <c r="A7" s="234"/>
      <c r="B7" s="165">
        <v>2022</v>
      </c>
      <c r="C7" s="59" t="s">
        <v>37</v>
      </c>
      <c r="D7" s="59" t="s">
        <v>37</v>
      </c>
      <c r="E7" s="59" t="s">
        <v>37</v>
      </c>
      <c r="F7" s="59" t="s">
        <v>37</v>
      </c>
      <c r="G7" s="59" t="s">
        <v>37</v>
      </c>
      <c r="H7" s="164" t="s">
        <v>37</v>
      </c>
      <c r="I7" s="101" t="s">
        <v>1007</v>
      </c>
      <c r="J7" s="101" t="s">
        <v>856</v>
      </c>
      <c r="K7" s="164" t="s">
        <v>37</v>
      </c>
      <c r="L7" s="164" t="s">
        <v>869</v>
      </c>
      <c r="M7" s="164" t="s">
        <v>37</v>
      </c>
      <c r="N7" s="164" t="s">
        <v>37</v>
      </c>
      <c r="O7" s="164" t="s">
        <v>37</v>
      </c>
      <c r="P7" s="164" t="s">
        <v>37</v>
      </c>
      <c r="Q7" s="164" t="s">
        <v>1261</v>
      </c>
    </row>
    <row r="8" spans="1:17" ht="156.5" customHeight="1">
      <c r="A8" s="234"/>
      <c r="B8" s="165" t="s">
        <v>861</v>
      </c>
      <c r="C8" s="59" t="s">
        <v>37</v>
      </c>
      <c r="D8" s="59" t="s">
        <v>37</v>
      </c>
      <c r="E8" s="59" t="s">
        <v>37</v>
      </c>
      <c r="F8" s="59" t="s">
        <v>37</v>
      </c>
      <c r="G8" s="59" t="s">
        <v>37</v>
      </c>
      <c r="H8" s="164" t="s">
        <v>37</v>
      </c>
      <c r="I8" s="101" t="s">
        <v>1007</v>
      </c>
      <c r="J8" s="101" t="s">
        <v>856</v>
      </c>
      <c r="K8" s="164" t="s">
        <v>37</v>
      </c>
      <c r="L8" s="164" t="s">
        <v>869</v>
      </c>
      <c r="M8" s="164" t="s">
        <v>37</v>
      </c>
      <c r="N8" s="164" t="s">
        <v>37</v>
      </c>
      <c r="O8" s="164" t="s">
        <v>37</v>
      </c>
      <c r="P8" s="164" t="s">
        <v>37</v>
      </c>
      <c r="Q8" s="164" t="s">
        <v>1261</v>
      </c>
    </row>
    <row r="9" spans="1:17" ht="156.5" customHeight="1">
      <c r="A9" s="234" t="s">
        <v>1262</v>
      </c>
      <c r="B9" s="165" t="s">
        <v>855</v>
      </c>
      <c r="C9" s="59" t="s">
        <v>37</v>
      </c>
      <c r="D9" s="59" t="s">
        <v>37</v>
      </c>
      <c r="E9" s="59" t="s">
        <v>37</v>
      </c>
      <c r="F9" s="59" t="s">
        <v>37</v>
      </c>
      <c r="G9" s="59" t="s">
        <v>37</v>
      </c>
      <c r="H9" s="164" t="s">
        <v>37</v>
      </c>
      <c r="I9" s="101" t="s">
        <v>1007</v>
      </c>
      <c r="J9" s="101" t="s">
        <v>856</v>
      </c>
      <c r="K9" s="164" t="s">
        <v>37</v>
      </c>
      <c r="L9" s="164" t="s">
        <v>869</v>
      </c>
      <c r="M9" s="164" t="s">
        <v>37</v>
      </c>
      <c r="N9" s="164" t="s">
        <v>37</v>
      </c>
      <c r="O9" s="164" t="s">
        <v>37</v>
      </c>
      <c r="P9" s="164" t="s">
        <v>37</v>
      </c>
      <c r="Q9" s="164" t="s">
        <v>1261</v>
      </c>
    </row>
    <row r="10" spans="1:17" ht="156.5" customHeight="1">
      <c r="A10" s="234"/>
      <c r="B10" s="165" t="s">
        <v>860</v>
      </c>
      <c r="C10" s="59" t="s">
        <v>37</v>
      </c>
      <c r="D10" s="59" t="s">
        <v>37</v>
      </c>
      <c r="E10" s="59" t="s">
        <v>37</v>
      </c>
      <c r="F10" s="59" t="s">
        <v>37</v>
      </c>
      <c r="G10" s="59" t="s">
        <v>37</v>
      </c>
      <c r="H10" s="164" t="s">
        <v>37</v>
      </c>
      <c r="I10" s="101" t="s">
        <v>1007</v>
      </c>
      <c r="J10" s="101" t="s">
        <v>856</v>
      </c>
      <c r="K10" s="164" t="s">
        <v>37</v>
      </c>
      <c r="L10" s="164" t="s">
        <v>869</v>
      </c>
      <c r="M10" s="164" t="s">
        <v>37</v>
      </c>
      <c r="N10" s="164" t="s">
        <v>37</v>
      </c>
      <c r="O10" s="164" t="s">
        <v>37</v>
      </c>
      <c r="P10" s="164" t="s">
        <v>37</v>
      </c>
      <c r="Q10" s="164" t="s">
        <v>1261</v>
      </c>
    </row>
    <row r="11" spans="1:17" ht="156.5" customHeight="1">
      <c r="A11" s="234"/>
      <c r="B11" s="165">
        <v>2020</v>
      </c>
      <c r="C11" s="59" t="s">
        <v>37</v>
      </c>
      <c r="D11" s="59" t="s">
        <v>37</v>
      </c>
      <c r="E11" s="59" t="s">
        <v>37</v>
      </c>
      <c r="F11" s="59" t="s">
        <v>37</v>
      </c>
      <c r="G11" s="59" t="s">
        <v>37</v>
      </c>
      <c r="H11" s="164" t="s">
        <v>37</v>
      </c>
      <c r="I11" s="101" t="s">
        <v>1007</v>
      </c>
      <c r="J11" s="101" t="s">
        <v>856</v>
      </c>
      <c r="K11" s="164" t="s">
        <v>37</v>
      </c>
      <c r="L11" s="164" t="s">
        <v>869</v>
      </c>
      <c r="M11" s="164" t="s">
        <v>37</v>
      </c>
      <c r="N11" s="164" t="s">
        <v>37</v>
      </c>
      <c r="O11" s="164" t="s">
        <v>37</v>
      </c>
      <c r="P11" s="164" t="s">
        <v>37</v>
      </c>
      <c r="Q11" s="164" t="s">
        <v>1261</v>
      </c>
    </row>
    <row r="12" spans="1:17" ht="156.5" customHeight="1">
      <c r="A12" s="234"/>
      <c r="B12" s="165">
        <v>2021</v>
      </c>
      <c r="C12" s="59" t="s">
        <v>37</v>
      </c>
      <c r="D12" s="59" t="s">
        <v>37</v>
      </c>
      <c r="E12" s="59" t="s">
        <v>37</v>
      </c>
      <c r="F12" s="59" t="s">
        <v>37</v>
      </c>
      <c r="G12" s="59" t="s">
        <v>37</v>
      </c>
      <c r="H12" s="164" t="s">
        <v>37</v>
      </c>
      <c r="I12" s="101" t="s">
        <v>1007</v>
      </c>
      <c r="J12" s="101" t="s">
        <v>856</v>
      </c>
      <c r="K12" s="164" t="s">
        <v>37</v>
      </c>
      <c r="L12" s="164" t="s">
        <v>869</v>
      </c>
      <c r="M12" s="164" t="s">
        <v>37</v>
      </c>
      <c r="N12" s="164" t="s">
        <v>37</v>
      </c>
      <c r="O12" s="164" t="s">
        <v>37</v>
      </c>
      <c r="P12" s="164" t="s">
        <v>37</v>
      </c>
      <c r="Q12" s="164" t="s">
        <v>1261</v>
      </c>
    </row>
    <row r="13" spans="1:17" ht="156.5" customHeight="1">
      <c r="A13" s="234"/>
      <c r="B13" s="165">
        <v>2022</v>
      </c>
      <c r="C13" s="59" t="s">
        <v>37</v>
      </c>
      <c r="D13" s="59" t="s">
        <v>37</v>
      </c>
      <c r="E13" s="59" t="s">
        <v>37</v>
      </c>
      <c r="F13" s="59" t="s">
        <v>37</v>
      </c>
      <c r="G13" s="59" t="s">
        <v>37</v>
      </c>
      <c r="H13" s="164" t="s">
        <v>37</v>
      </c>
      <c r="I13" s="101" t="s">
        <v>1007</v>
      </c>
      <c r="J13" s="101" t="s">
        <v>856</v>
      </c>
      <c r="K13" s="164" t="s">
        <v>37</v>
      </c>
      <c r="L13" s="164" t="s">
        <v>869</v>
      </c>
      <c r="M13" s="164" t="s">
        <v>37</v>
      </c>
      <c r="N13" s="164" t="s">
        <v>37</v>
      </c>
      <c r="O13" s="164" t="s">
        <v>37</v>
      </c>
      <c r="P13" s="164" t="s">
        <v>37</v>
      </c>
      <c r="Q13" s="164" t="s">
        <v>1261</v>
      </c>
    </row>
    <row r="14" spans="1:17" ht="156.5" customHeight="1">
      <c r="A14" s="234"/>
      <c r="B14" s="165" t="s">
        <v>861</v>
      </c>
      <c r="C14" s="59" t="s">
        <v>37</v>
      </c>
      <c r="D14" s="59" t="s">
        <v>37</v>
      </c>
      <c r="E14" s="59" t="s">
        <v>37</v>
      </c>
      <c r="F14" s="59" t="s">
        <v>37</v>
      </c>
      <c r="G14" s="59" t="s">
        <v>37</v>
      </c>
      <c r="H14" s="164" t="s">
        <v>37</v>
      </c>
      <c r="I14" s="101" t="s">
        <v>1007</v>
      </c>
      <c r="J14" s="101" t="s">
        <v>856</v>
      </c>
      <c r="K14" s="164" t="s">
        <v>37</v>
      </c>
      <c r="L14" s="164" t="s">
        <v>869</v>
      </c>
      <c r="M14" s="164" t="s">
        <v>37</v>
      </c>
      <c r="N14" s="164" t="s">
        <v>37</v>
      </c>
      <c r="O14" s="164" t="s">
        <v>37</v>
      </c>
      <c r="P14" s="164" t="s">
        <v>37</v>
      </c>
      <c r="Q14" s="164" t="s">
        <v>1261</v>
      </c>
    </row>
    <row r="15" spans="1:17" ht="156.5" customHeight="1">
      <c r="A15" s="234" t="s">
        <v>1263</v>
      </c>
      <c r="B15" s="165" t="s">
        <v>855</v>
      </c>
      <c r="C15" s="59" t="s">
        <v>37</v>
      </c>
      <c r="D15" s="59" t="s">
        <v>37</v>
      </c>
      <c r="E15" s="59" t="s">
        <v>37</v>
      </c>
      <c r="F15" s="59" t="s">
        <v>37</v>
      </c>
      <c r="G15" s="59" t="s">
        <v>37</v>
      </c>
      <c r="H15" s="164" t="s">
        <v>37</v>
      </c>
      <c r="I15" s="101" t="s">
        <v>1007</v>
      </c>
      <c r="J15" s="101" t="s">
        <v>856</v>
      </c>
      <c r="K15" s="164" t="s">
        <v>37</v>
      </c>
      <c r="L15" s="164" t="s">
        <v>869</v>
      </c>
      <c r="M15" s="164" t="s">
        <v>37</v>
      </c>
      <c r="N15" s="164" t="s">
        <v>37</v>
      </c>
      <c r="O15" s="164" t="s">
        <v>37</v>
      </c>
      <c r="P15" s="164" t="s">
        <v>37</v>
      </c>
      <c r="Q15" s="164" t="s">
        <v>1261</v>
      </c>
    </row>
    <row r="16" spans="1:17" ht="156.5" customHeight="1">
      <c r="A16" s="234"/>
      <c r="B16" s="165" t="s">
        <v>860</v>
      </c>
      <c r="C16" s="59" t="s">
        <v>37</v>
      </c>
      <c r="D16" s="59" t="s">
        <v>37</v>
      </c>
      <c r="E16" s="59" t="s">
        <v>37</v>
      </c>
      <c r="F16" s="59" t="s">
        <v>37</v>
      </c>
      <c r="G16" s="59" t="s">
        <v>37</v>
      </c>
      <c r="H16" s="164" t="s">
        <v>37</v>
      </c>
      <c r="I16" s="101" t="s">
        <v>1007</v>
      </c>
      <c r="J16" s="101" t="s">
        <v>856</v>
      </c>
      <c r="K16" s="164" t="s">
        <v>37</v>
      </c>
      <c r="L16" s="164" t="s">
        <v>869</v>
      </c>
      <c r="M16" s="164" t="s">
        <v>37</v>
      </c>
      <c r="N16" s="164" t="s">
        <v>37</v>
      </c>
      <c r="O16" s="164" t="s">
        <v>37</v>
      </c>
      <c r="P16" s="164" t="s">
        <v>37</v>
      </c>
      <c r="Q16" s="164" t="s">
        <v>1261</v>
      </c>
    </row>
    <row r="17" spans="1:17" ht="156.5" customHeight="1">
      <c r="A17" s="234"/>
      <c r="B17" s="165">
        <v>2020</v>
      </c>
      <c r="C17" s="59" t="s">
        <v>37</v>
      </c>
      <c r="D17" s="59" t="s">
        <v>37</v>
      </c>
      <c r="E17" s="59" t="s">
        <v>37</v>
      </c>
      <c r="F17" s="59" t="s">
        <v>37</v>
      </c>
      <c r="G17" s="59" t="s">
        <v>37</v>
      </c>
      <c r="H17" s="164" t="s">
        <v>37</v>
      </c>
      <c r="I17" s="101" t="s">
        <v>1007</v>
      </c>
      <c r="J17" s="101" t="s">
        <v>856</v>
      </c>
      <c r="K17" s="164" t="s">
        <v>37</v>
      </c>
      <c r="L17" s="164" t="s">
        <v>869</v>
      </c>
      <c r="M17" s="164" t="s">
        <v>37</v>
      </c>
      <c r="N17" s="164" t="s">
        <v>37</v>
      </c>
      <c r="O17" s="164" t="s">
        <v>37</v>
      </c>
      <c r="P17" s="164" t="s">
        <v>37</v>
      </c>
      <c r="Q17" s="164" t="s">
        <v>1261</v>
      </c>
    </row>
    <row r="18" spans="1:17" ht="156.5" customHeight="1">
      <c r="A18" s="234"/>
      <c r="B18" s="165">
        <v>2021</v>
      </c>
      <c r="C18" s="59" t="s">
        <v>37</v>
      </c>
      <c r="D18" s="59" t="s">
        <v>37</v>
      </c>
      <c r="E18" s="59" t="s">
        <v>37</v>
      </c>
      <c r="F18" s="59" t="s">
        <v>37</v>
      </c>
      <c r="G18" s="59" t="s">
        <v>37</v>
      </c>
      <c r="H18" s="164" t="s">
        <v>37</v>
      </c>
      <c r="I18" s="101" t="s">
        <v>1007</v>
      </c>
      <c r="J18" s="101" t="s">
        <v>856</v>
      </c>
      <c r="K18" s="164" t="s">
        <v>37</v>
      </c>
      <c r="L18" s="164" t="s">
        <v>869</v>
      </c>
      <c r="M18" s="164" t="s">
        <v>37</v>
      </c>
      <c r="N18" s="164" t="s">
        <v>37</v>
      </c>
      <c r="O18" s="164" t="s">
        <v>37</v>
      </c>
      <c r="P18" s="164" t="s">
        <v>37</v>
      </c>
      <c r="Q18" s="164" t="s">
        <v>1261</v>
      </c>
    </row>
    <row r="19" spans="1:17" ht="156.5" customHeight="1">
      <c r="A19" s="234"/>
      <c r="B19" s="165">
        <v>2022</v>
      </c>
      <c r="C19" s="59" t="s">
        <v>37</v>
      </c>
      <c r="D19" s="59" t="s">
        <v>37</v>
      </c>
      <c r="E19" s="59" t="s">
        <v>37</v>
      </c>
      <c r="F19" s="59" t="s">
        <v>37</v>
      </c>
      <c r="G19" s="59" t="s">
        <v>37</v>
      </c>
      <c r="H19" s="164" t="s">
        <v>37</v>
      </c>
      <c r="I19" s="101" t="s">
        <v>1007</v>
      </c>
      <c r="J19" s="101" t="s">
        <v>856</v>
      </c>
      <c r="K19" s="164" t="s">
        <v>37</v>
      </c>
      <c r="L19" s="164" t="s">
        <v>869</v>
      </c>
      <c r="M19" s="164" t="s">
        <v>37</v>
      </c>
      <c r="N19" s="164" t="s">
        <v>37</v>
      </c>
      <c r="O19" s="164" t="s">
        <v>37</v>
      </c>
      <c r="P19" s="164" t="s">
        <v>37</v>
      </c>
      <c r="Q19" s="164" t="s">
        <v>1261</v>
      </c>
    </row>
    <row r="20" spans="1:17" ht="156.5" customHeight="1">
      <c r="A20" s="234"/>
      <c r="B20" s="165" t="s">
        <v>861</v>
      </c>
      <c r="C20" s="59" t="s">
        <v>37</v>
      </c>
      <c r="D20" s="59" t="s">
        <v>37</v>
      </c>
      <c r="E20" s="59" t="s">
        <v>37</v>
      </c>
      <c r="F20" s="59" t="s">
        <v>37</v>
      </c>
      <c r="G20" s="59" t="s">
        <v>37</v>
      </c>
      <c r="H20" s="164" t="s">
        <v>37</v>
      </c>
      <c r="I20" s="101" t="s">
        <v>1007</v>
      </c>
      <c r="J20" s="101" t="s">
        <v>856</v>
      </c>
      <c r="K20" s="164" t="s">
        <v>37</v>
      </c>
      <c r="L20" s="164" t="s">
        <v>869</v>
      </c>
      <c r="M20" s="164" t="s">
        <v>37</v>
      </c>
      <c r="N20" s="164" t="s">
        <v>37</v>
      </c>
      <c r="O20" s="164" t="s">
        <v>37</v>
      </c>
      <c r="P20" s="164" t="s">
        <v>37</v>
      </c>
      <c r="Q20" s="164" t="s">
        <v>1261</v>
      </c>
    </row>
    <row r="21" spans="1:17" ht="26">
      <c r="A21" s="234" t="s">
        <v>1264</v>
      </c>
      <c r="B21" s="165" t="s">
        <v>855</v>
      </c>
      <c r="C21" s="102" t="s">
        <v>37</v>
      </c>
      <c r="D21" s="102" t="s">
        <v>37</v>
      </c>
      <c r="E21" s="102" t="s">
        <v>37</v>
      </c>
      <c r="F21" s="59" t="s">
        <v>37</v>
      </c>
      <c r="G21" s="59" t="s">
        <v>37</v>
      </c>
      <c r="H21" s="164" t="s">
        <v>37</v>
      </c>
      <c r="I21" s="164" t="s">
        <v>37</v>
      </c>
      <c r="J21" s="164" t="s">
        <v>37</v>
      </c>
      <c r="K21" s="164" t="s">
        <v>37</v>
      </c>
      <c r="L21" s="164" t="s">
        <v>37</v>
      </c>
      <c r="M21" s="164" t="s">
        <v>37</v>
      </c>
      <c r="N21" s="164" t="s">
        <v>37</v>
      </c>
      <c r="O21" s="164" t="s">
        <v>37</v>
      </c>
      <c r="P21" s="164" t="s">
        <v>37</v>
      </c>
      <c r="Q21" s="164" t="s">
        <v>887</v>
      </c>
    </row>
    <row r="22" spans="1:17" ht="129" customHeight="1">
      <c r="A22" s="234"/>
      <c r="B22" s="165" t="s">
        <v>860</v>
      </c>
      <c r="C22" s="102">
        <v>61614600</v>
      </c>
      <c r="D22" s="102">
        <v>18790871</v>
      </c>
      <c r="E22" s="102">
        <v>42823729</v>
      </c>
      <c r="F22" s="59" t="s">
        <v>37</v>
      </c>
      <c r="G22" s="59" t="s">
        <v>37</v>
      </c>
      <c r="H22" s="164" t="s">
        <v>37</v>
      </c>
      <c r="I22" s="101" t="s">
        <v>1007</v>
      </c>
      <c r="J22" s="101" t="s">
        <v>856</v>
      </c>
      <c r="K22" s="164" t="s">
        <v>37</v>
      </c>
      <c r="L22" s="164" t="s">
        <v>869</v>
      </c>
      <c r="M22" s="164" t="s">
        <v>37</v>
      </c>
      <c r="N22" s="164" t="s">
        <v>1265</v>
      </c>
      <c r="O22" s="164" t="s">
        <v>37</v>
      </c>
      <c r="P22" s="164" t="s">
        <v>37</v>
      </c>
      <c r="Q22" s="164" t="s">
        <v>1266</v>
      </c>
    </row>
    <row r="23" spans="1:17" ht="129" customHeight="1">
      <c r="A23" s="234"/>
      <c r="B23" s="165">
        <v>2020</v>
      </c>
      <c r="C23" s="102">
        <v>78518986</v>
      </c>
      <c r="D23" s="102">
        <v>32117396</v>
      </c>
      <c r="E23" s="102">
        <v>46401590</v>
      </c>
      <c r="F23" s="59" t="s">
        <v>37</v>
      </c>
      <c r="G23" s="59" t="s">
        <v>37</v>
      </c>
      <c r="H23" s="164" t="s">
        <v>37</v>
      </c>
      <c r="I23" s="101" t="s">
        <v>1007</v>
      </c>
      <c r="J23" s="101" t="s">
        <v>856</v>
      </c>
      <c r="K23" s="164" t="s">
        <v>37</v>
      </c>
      <c r="L23" s="164" t="s">
        <v>869</v>
      </c>
      <c r="M23" s="164" t="s">
        <v>37</v>
      </c>
      <c r="N23" s="164" t="s">
        <v>1265</v>
      </c>
      <c r="O23" s="164" t="s">
        <v>37</v>
      </c>
      <c r="P23" s="164" t="s">
        <v>37</v>
      </c>
      <c r="Q23" s="164" t="s">
        <v>1266</v>
      </c>
    </row>
    <row r="24" spans="1:17" ht="129" customHeight="1">
      <c r="A24" s="234"/>
      <c r="B24" s="165">
        <v>2021</v>
      </c>
      <c r="C24" s="102">
        <v>31314893</v>
      </c>
      <c r="D24" s="102">
        <v>6555037</v>
      </c>
      <c r="E24" s="102">
        <v>24759856</v>
      </c>
      <c r="F24" s="59" t="s">
        <v>37</v>
      </c>
      <c r="G24" s="59" t="s">
        <v>37</v>
      </c>
      <c r="H24" s="164" t="s">
        <v>37</v>
      </c>
      <c r="I24" s="101" t="s">
        <v>1007</v>
      </c>
      <c r="J24" s="101" t="s">
        <v>856</v>
      </c>
      <c r="K24" s="164" t="s">
        <v>37</v>
      </c>
      <c r="L24" s="164" t="s">
        <v>869</v>
      </c>
      <c r="M24" s="164" t="s">
        <v>37</v>
      </c>
      <c r="N24" s="164" t="s">
        <v>1265</v>
      </c>
      <c r="O24" s="164" t="s">
        <v>37</v>
      </c>
      <c r="P24" s="164" t="s">
        <v>37</v>
      </c>
      <c r="Q24" s="164" t="s">
        <v>1266</v>
      </c>
    </row>
    <row r="25" spans="1:17" ht="129" customHeight="1">
      <c r="A25" s="234"/>
      <c r="B25" s="165">
        <v>2022</v>
      </c>
      <c r="C25" s="102">
        <v>23495035</v>
      </c>
      <c r="D25" s="102">
        <v>2434952</v>
      </c>
      <c r="E25" s="102">
        <v>21060083</v>
      </c>
      <c r="F25" s="59" t="s">
        <v>37</v>
      </c>
      <c r="G25" s="59" t="s">
        <v>37</v>
      </c>
      <c r="H25" s="164" t="s">
        <v>37</v>
      </c>
      <c r="I25" s="101" t="s">
        <v>1007</v>
      </c>
      <c r="J25" s="101" t="s">
        <v>856</v>
      </c>
      <c r="K25" s="164" t="s">
        <v>37</v>
      </c>
      <c r="L25" s="164" t="s">
        <v>869</v>
      </c>
      <c r="M25" s="164" t="s">
        <v>37</v>
      </c>
      <c r="N25" s="164" t="s">
        <v>1265</v>
      </c>
      <c r="O25" s="164" t="s">
        <v>37</v>
      </c>
      <c r="P25" s="164" t="s">
        <v>37</v>
      </c>
      <c r="Q25" s="164" t="s">
        <v>1266</v>
      </c>
    </row>
    <row r="26" spans="1:17" ht="129" customHeight="1">
      <c r="A26" s="234"/>
      <c r="B26" s="165" t="s">
        <v>861</v>
      </c>
      <c r="C26" s="102">
        <v>133328914</v>
      </c>
      <c r="D26" s="102">
        <v>41107385</v>
      </c>
      <c r="E26" s="102">
        <v>92221529</v>
      </c>
      <c r="F26" s="59" t="s">
        <v>37</v>
      </c>
      <c r="G26" s="59" t="s">
        <v>37</v>
      </c>
      <c r="H26" s="164" t="s">
        <v>37</v>
      </c>
      <c r="I26" s="101" t="s">
        <v>1007</v>
      </c>
      <c r="J26" s="101" t="s">
        <v>856</v>
      </c>
      <c r="K26" s="164" t="s">
        <v>37</v>
      </c>
      <c r="L26" s="164" t="s">
        <v>869</v>
      </c>
      <c r="M26" s="164" t="s">
        <v>37</v>
      </c>
      <c r="N26" s="164" t="s">
        <v>1265</v>
      </c>
      <c r="O26" s="164" t="s">
        <v>37</v>
      </c>
      <c r="P26" s="164" t="s">
        <v>37</v>
      </c>
      <c r="Q26" s="164" t="s">
        <v>1266</v>
      </c>
    </row>
    <row r="27" spans="1:17"/>
    <row r="28" spans="1:17"/>
    <row r="29" spans="1:17"/>
  </sheetData>
  <autoFilter ref="A2:Q26" xr:uid="{00000000-0009-0000-0000-00001F000000}"/>
  <mergeCells count="4">
    <mergeCell ref="A3:A8"/>
    <mergeCell ref="A9:A14"/>
    <mergeCell ref="A15:A20"/>
    <mergeCell ref="A21:A26"/>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3" manualBreakCount="3">
    <brk id="6" max="17" man="1"/>
    <brk id="8" max="17" man="1"/>
    <brk id="20" max="17"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1">
    <pageSetUpPr fitToPage="1"/>
  </sheetPr>
  <dimension ref="A1:U53"/>
  <sheetViews>
    <sheetView showGridLines="0" zoomScale="85" zoomScaleNormal="85" zoomScaleSheetLayoutView="5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1267</v>
      </c>
      <c r="B1" s="28"/>
      <c r="C1" s="28"/>
      <c r="D1" s="28"/>
      <c r="E1" s="28"/>
      <c r="F1" s="28"/>
      <c r="G1" s="28"/>
      <c r="H1" s="28"/>
      <c r="I1" s="28"/>
      <c r="J1" s="28"/>
      <c r="K1" s="28"/>
      <c r="L1" s="28"/>
      <c r="M1" s="28"/>
      <c r="N1" s="28"/>
      <c r="O1" s="28"/>
      <c r="P1" s="28"/>
      <c r="Q1" s="28"/>
    </row>
    <row r="2" spans="1:17"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7" ht="149" customHeight="1">
      <c r="A3" s="248" t="s">
        <v>1268</v>
      </c>
      <c r="B3" s="165" t="s">
        <v>855</v>
      </c>
      <c r="C3" s="100">
        <v>2610104.5510315401</v>
      </c>
      <c r="D3" s="100">
        <v>0</v>
      </c>
      <c r="E3" s="100">
        <v>2610104.5510315401</v>
      </c>
      <c r="F3" s="59" t="s">
        <v>37</v>
      </c>
      <c r="G3" s="59" t="s">
        <v>37</v>
      </c>
      <c r="H3" s="164" t="s">
        <v>37</v>
      </c>
      <c r="I3" s="101" t="s">
        <v>1007</v>
      </c>
      <c r="J3" s="101" t="s">
        <v>856</v>
      </c>
      <c r="K3" s="164" t="s">
        <v>37</v>
      </c>
      <c r="L3" s="164" t="s">
        <v>869</v>
      </c>
      <c r="M3" s="164" t="s">
        <v>37</v>
      </c>
      <c r="N3" s="164" t="s">
        <v>879</v>
      </c>
      <c r="O3" s="164" t="s">
        <v>37</v>
      </c>
      <c r="P3" s="59" t="s">
        <v>37</v>
      </c>
      <c r="Q3" s="164" t="s">
        <v>1266</v>
      </c>
    </row>
    <row r="4" spans="1:17" ht="149" customHeight="1">
      <c r="A4" s="248"/>
      <c r="B4" s="165" t="s">
        <v>860</v>
      </c>
      <c r="C4" s="100">
        <v>1440726.9</v>
      </c>
      <c r="D4" s="100">
        <v>0</v>
      </c>
      <c r="E4" s="100">
        <v>1440726.9</v>
      </c>
      <c r="F4" s="59" t="s">
        <v>37</v>
      </c>
      <c r="G4" s="59" t="s">
        <v>37</v>
      </c>
      <c r="H4" s="164" t="s">
        <v>37</v>
      </c>
      <c r="I4" s="101" t="s">
        <v>1007</v>
      </c>
      <c r="J4" s="101" t="s">
        <v>856</v>
      </c>
      <c r="K4" s="164" t="s">
        <v>37</v>
      </c>
      <c r="L4" s="164" t="s">
        <v>869</v>
      </c>
      <c r="M4" s="164" t="s">
        <v>37</v>
      </c>
      <c r="N4" s="164" t="s">
        <v>879</v>
      </c>
      <c r="O4" s="164" t="s">
        <v>37</v>
      </c>
      <c r="P4" s="59" t="s">
        <v>37</v>
      </c>
      <c r="Q4" s="164" t="s">
        <v>1283</v>
      </c>
    </row>
    <row r="5" spans="1:17" ht="149" customHeight="1">
      <c r="A5" s="248"/>
      <c r="B5" s="165">
        <v>2020</v>
      </c>
      <c r="C5" s="100">
        <v>1721681.132868479</v>
      </c>
      <c r="D5" s="100">
        <v>0</v>
      </c>
      <c r="E5" s="100">
        <v>1721681.132868479</v>
      </c>
      <c r="F5" s="59" t="s">
        <v>37</v>
      </c>
      <c r="G5" s="59" t="s">
        <v>37</v>
      </c>
      <c r="H5" s="164" t="s">
        <v>37</v>
      </c>
      <c r="I5" s="101" t="s">
        <v>1007</v>
      </c>
      <c r="J5" s="101" t="s">
        <v>856</v>
      </c>
      <c r="K5" s="164" t="s">
        <v>37</v>
      </c>
      <c r="L5" s="164" t="s">
        <v>869</v>
      </c>
      <c r="M5" s="164" t="s">
        <v>37</v>
      </c>
      <c r="N5" s="164" t="s">
        <v>879</v>
      </c>
      <c r="O5" s="164" t="s">
        <v>37</v>
      </c>
      <c r="P5" s="59" t="s">
        <v>37</v>
      </c>
      <c r="Q5" s="164" t="s">
        <v>1283</v>
      </c>
    </row>
    <row r="6" spans="1:17" ht="149" customHeight="1">
      <c r="A6" s="248"/>
      <c r="B6" s="165">
        <v>2021</v>
      </c>
      <c r="C6" s="100">
        <v>1758211.7612927763</v>
      </c>
      <c r="D6" s="100">
        <v>0</v>
      </c>
      <c r="E6" s="100">
        <v>1758211.7612927763</v>
      </c>
      <c r="F6" s="59" t="s">
        <v>37</v>
      </c>
      <c r="G6" s="59" t="s">
        <v>37</v>
      </c>
      <c r="H6" s="164" t="s">
        <v>37</v>
      </c>
      <c r="I6" s="101" t="s">
        <v>1007</v>
      </c>
      <c r="J6" s="101" t="s">
        <v>856</v>
      </c>
      <c r="K6" s="164" t="s">
        <v>37</v>
      </c>
      <c r="L6" s="164" t="s">
        <v>869</v>
      </c>
      <c r="M6" s="164" t="s">
        <v>37</v>
      </c>
      <c r="N6" s="164" t="s">
        <v>879</v>
      </c>
      <c r="O6" s="164" t="s">
        <v>37</v>
      </c>
      <c r="P6" s="59" t="s">
        <v>37</v>
      </c>
      <c r="Q6" s="164" t="s">
        <v>1283</v>
      </c>
    </row>
    <row r="7" spans="1:17" ht="149" customHeight="1">
      <c r="A7" s="248"/>
      <c r="B7" s="165">
        <v>2022</v>
      </c>
      <c r="C7" s="100">
        <v>1796196.3259914569</v>
      </c>
      <c r="D7" s="100">
        <v>0</v>
      </c>
      <c r="E7" s="100">
        <v>1796196.3259914569</v>
      </c>
      <c r="F7" s="59" t="s">
        <v>37</v>
      </c>
      <c r="G7" s="59" t="s">
        <v>37</v>
      </c>
      <c r="H7" s="164" t="s">
        <v>37</v>
      </c>
      <c r="I7" s="101" t="s">
        <v>1007</v>
      </c>
      <c r="J7" s="101" t="s">
        <v>856</v>
      </c>
      <c r="K7" s="164" t="s">
        <v>37</v>
      </c>
      <c r="L7" s="164" t="s">
        <v>869</v>
      </c>
      <c r="M7" s="164" t="s">
        <v>37</v>
      </c>
      <c r="N7" s="164" t="s">
        <v>879</v>
      </c>
      <c r="O7" s="164" t="s">
        <v>37</v>
      </c>
      <c r="P7" s="59" t="s">
        <v>37</v>
      </c>
      <c r="Q7" s="164" t="s">
        <v>1283</v>
      </c>
    </row>
    <row r="8" spans="1:17" ht="149" customHeight="1">
      <c r="A8" s="248"/>
      <c r="B8" s="165" t="s">
        <v>861</v>
      </c>
      <c r="C8" s="100">
        <v>5276089.2201527115</v>
      </c>
      <c r="D8" s="100">
        <v>0</v>
      </c>
      <c r="E8" s="100">
        <v>5276089.2201527115</v>
      </c>
      <c r="F8" s="59" t="s">
        <v>37</v>
      </c>
      <c r="G8" s="59" t="s">
        <v>37</v>
      </c>
      <c r="H8" s="164" t="s">
        <v>37</v>
      </c>
      <c r="I8" s="101" t="s">
        <v>1007</v>
      </c>
      <c r="J8" s="101" t="s">
        <v>856</v>
      </c>
      <c r="K8" s="164" t="s">
        <v>37</v>
      </c>
      <c r="L8" s="164" t="s">
        <v>869</v>
      </c>
      <c r="M8" s="164" t="s">
        <v>37</v>
      </c>
      <c r="N8" s="164" t="s">
        <v>879</v>
      </c>
      <c r="O8" s="164" t="s">
        <v>37</v>
      </c>
      <c r="P8" s="59" t="s">
        <v>37</v>
      </c>
      <c r="Q8" s="164" t="s">
        <v>1283</v>
      </c>
    </row>
    <row r="9" spans="1:17" ht="149" customHeight="1">
      <c r="A9" s="234" t="s">
        <v>1271</v>
      </c>
      <c r="B9" s="165" t="s">
        <v>855</v>
      </c>
      <c r="C9" s="106">
        <v>1423242</v>
      </c>
      <c r="D9" s="106">
        <v>0</v>
      </c>
      <c r="E9" s="106">
        <v>1423242</v>
      </c>
      <c r="F9" s="164" t="s">
        <v>37</v>
      </c>
      <c r="G9" s="164" t="s">
        <v>37</v>
      </c>
      <c r="H9" s="164" t="s">
        <v>37</v>
      </c>
      <c r="I9" s="101" t="s">
        <v>1007</v>
      </c>
      <c r="J9" s="101" t="s">
        <v>856</v>
      </c>
      <c r="K9" s="164" t="s">
        <v>37</v>
      </c>
      <c r="L9" s="164" t="s">
        <v>869</v>
      </c>
      <c r="M9" s="164" t="s">
        <v>37</v>
      </c>
      <c r="N9" s="164" t="s">
        <v>1208</v>
      </c>
      <c r="O9" s="164" t="s">
        <v>890</v>
      </c>
      <c r="P9" s="164" t="s">
        <v>1272</v>
      </c>
      <c r="Q9" s="164" t="s">
        <v>1273</v>
      </c>
    </row>
    <row r="10" spans="1:17" ht="149" customHeight="1">
      <c r="A10" s="234"/>
      <c r="B10" s="165" t="s">
        <v>1274</v>
      </c>
      <c r="C10" s="106">
        <v>6449956</v>
      </c>
      <c r="D10" s="106">
        <v>0</v>
      </c>
      <c r="E10" s="106">
        <v>6449956</v>
      </c>
      <c r="F10" s="164" t="s">
        <v>37</v>
      </c>
      <c r="G10" s="164" t="s">
        <v>37</v>
      </c>
      <c r="H10" s="164" t="s">
        <v>37</v>
      </c>
      <c r="I10" s="101" t="s">
        <v>1007</v>
      </c>
      <c r="J10" s="101" t="s">
        <v>856</v>
      </c>
      <c r="K10" s="164" t="s">
        <v>37</v>
      </c>
      <c r="L10" s="164" t="s">
        <v>869</v>
      </c>
      <c r="M10" s="164" t="s">
        <v>37</v>
      </c>
      <c r="N10" s="164" t="s">
        <v>1208</v>
      </c>
      <c r="O10" s="164" t="s">
        <v>890</v>
      </c>
      <c r="P10" s="164" t="s">
        <v>1272</v>
      </c>
      <c r="Q10" s="164" t="s">
        <v>1273</v>
      </c>
    </row>
    <row r="11" spans="1:17" ht="149" customHeight="1">
      <c r="A11" s="234"/>
      <c r="B11" s="165">
        <v>2020</v>
      </c>
      <c r="C11" s="106">
        <v>9109567.8906752411</v>
      </c>
      <c r="D11" s="106">
        <v>0</v>
      </c>
      <c r="E11" s="106">
        <v>9109567.8906752411</v>
      </c>
      <c r="F11" s="164" t="s">
        <v>37</v>
      </c>
      <c r="G11" s="164" t="s">
        <v>37</v>
      </c>
      <c r="H11" s="164" t="s">
        <v>37</v>
      </c>
      <c r="I11" s="101" t="s">
        <v>1007</v>
      </c>
      <c r="J11" s="101" t="s">
        <v>856</v>
      </c>
      <c r="K11" s="164" t="s">
        <v>37</v>
      </c>
      <c r="L11" s="164" t="s">
        <v>869</v>
      </c>
      <c r="M11" s="164" t="s">
        <v>37</v>
      </c>
      <c r="N11" s="164" t="s">
        <v>1208</v>
      </c>
      <c r="O11" s="164" t="s">
        <v>890</v>
      </c>
      <c r="P11" s="164" t="s">
        <v>1272</v>
      </c>
      <c r="Q11" s="164" t="s">
        <v>1273</v>
      </c>
    </row>
    <row r="12" spans="1:17" ht="149" customHeight="1">
      <c r="A12" s="234"/>
      <c r="B12" s="165">
        <v>2021</v>
      </c>
      <c r="C12" s="106">
        <v>9302854.6923757009</v>
      </c>
      <c r="D12" s="106">
        <v>0</v>
      </c>
      <c r="E12" s="106">
        <v>9302854.6923757009</v>
      </c>
      <c r="F12" s="164" t="s">
        <v>37</v>
      </c>
      <c r="G12" s="164" t="s">
        <v>37</v>
      </c>
      <c r="H12" s="164" t="s">
        <v>37</v>
      </c>
      <c r="I12" s="101" t="s">
        <v>1007</v>
      </c>
      <c r="J12" s="101" t="s">
        <v>856</v>
      </c>
      <c r="K12" s="164" t="s">
        <v>37</v>
      </c>
      <c r="L12" s="164" t="s">
        <v>869</v>
      </c>
      <c r="M12" s="164" t="s">
        <v>37</v>
      </c>
      <c r="N12" s="164" t="s">
        <v>1208</v>
      </c>
      <c r="O12" s="164" t="s">
        <v>890</v>
      </c>
      <c r="P12" s="164" t="s">
        <v>1272</v>
      </c>
      <c r="Q12" s="164" t="s">
        <v>1273</v>
      </c>
    </row>
    <row r="13" spans="1:17" ht="149" customHeight="1">
      <c r="A13" s="234"/>
      <c r="B13" s="165">
        <v>2022</v>
      </c>
      <c r="C13" s="106">
        <v>9503834.400124412</v>
      </c>
      <c r="D13" s="106">
        <v>0</v>
      </c>
      <c r="E13" s="106">
        <v>9503834.400124412</v>
      </c>
      <c r="F13" s="164" t="s">
        <v>37</v>
      </c>
      <c r="G13" s="164" t="s">
        <v>37</v>
      </c>
      <c r="H13" s="164" t="s">
        <v>37</v>
      </c>
      <c r="I13" s="101" t="s">
        <v>1007</v>
      </c>
      <c r="J13" s="101" t="s">
        <v>856</v>
      </c>
      <c r="K13" s="164" t="s">
        <v>37</v>
      </c>
      <c r="L13" s="164" t="s">
        <v>869</v>
      </c>
      <c r="M13" s="164" t="s">
        <v>37</v>
      </c>
      <c r="N13" s="164" t="s">
        <v>1208</v>
      </c>
      <c r="O13" s="164" t="s">
        <v>890</v>
      </c>
      <c r="P13" s="164" t="s">
        <v>1272</v>
      </c>
      <c r="Q13" s="164" t="s">
        <v>1273</v>
      </c>
    </row>
    <row r="14" spans="1:17" ht="149" customHeight="1">
      <c r="A14" s="234"/>
      <c r="B14" s="165" t="s">
        <v>861</v>
      </c>
      <c r="C14" s="106">
        <v>27916256.983175356</v>
      </c>
      <c r="D14" s="106">
        <v>0</v>
      </c>
      <c r="E14" s="106">
        <v>27916256.983175356</v>
      </c>
      <c r="F14" s="164" t="s">
        <v>37</v>
      </c>
      <c r="G14" s="164" t="s">
        <v>37</v>
      </c>
      <c r="H14" s="164" t="s">
        <v>37</v>
      </c>
      <c r="I14" s="101" t="s">
        <v>1007</v>
      </c>
      <c r="J14" s="101" t="s">
        <v>856</v>
      </c>
      <c r="K14" s="164" t="s">
        <v>37</v>
      </c>
      <c r="L14" s="164" t="s">
        <v>869</v>
      </c>
      <c r="M14" s="164" t="s">
        <v>37</v>
      </c>
      <c r="N14" s="164" t="s">
        <v>1208</v>
      </c>
      <c r="O14" s="164" t="s">
        <v>890</v>
      </c>
      <c r="P14" s="164" t="s">
        <v>1275</v>
      </c>
      <c r="Q14" s="164" t="s">
        <v>1273</v>
      </c>
    </row>
    <row r="15" spans="1:17" ht="149" customHeight="1">
      <c r="A15" s="234" t="s">
        <v>1276</v>
      </c>
      <c r="B15" s="165" t="s">
        <v>855</v>
      </c>
      <c r="C15" s="201" t="s">
        <v>37</v>
      </c>
      <c r="D15" s="201" t="s">
        <v>37</v>
      </c>
      <c r="E15" s="201" t="s">
        <v>37</v>
      </c>
      <c r="F15" s="164" t="s">
        <v>37</v>
      </c>
      <c r="G15" s="59" t="s">
        <v>37</v>
      </c>
      <c r="H15" s="164" t="s">
        <v>37</v>
      </c>
      <c r="I15" s="101" t="s">
        <v>1007</v>
      </c>
      <c r="J15" s="101" t="s">
        <v>856</v>
      </c>
      <c r="K15" s="164" t="s">
        <v>37</v>
      </c>
      <c r="L15" s="164" t="s">
        <v>37</v>
      </c>
      <c r="M15" s="164" t="s">
        <v>37</v>
      </c>
      <c r="N15" s="164" t="s">
        <v>37</v>
      </c>
      <c r="O15" s="164" t="s">
        <v>890</v>
      </c>
      <c r="P15" s="59" t="s">
        <v>1275</v>
      </c>
      <c r="Q15" s="164" t="s">
        <v>1270</v>
      </c>
    </row>
    <row r="16" spans="1:17" ht="149" customHeight="1">
      <c r="A16" s="234"/>
      <c r="B16" s="165" t="s">
        <v>860</v>
      </c>
      <c r="C16" s="201" t="s">
        <v>37</v>
      </c>
      <c r="D16" s="201" t="s">
        <v>37</v>
      </c>
      <c r="E16" s="201" t="s">
        <v>37</v>
      </c>
      <c r="F16" s="164" t="s">
        <v>37</v>
      </c>
      <c r="G16" s="59" t="s">
        <v>37</v>
      </c>
      <c r="H16" s="164" t="s">
        <v>37</v>
      </c>
      <c r="I16" s="101" t="s">
        <v>1007</v>
      </c>
      <c r="J16" s="101" t="s">
        <v>856</v>
      </c>
      <c r="K16" s="164" t="s">
        <v>37</v>
      </c>
      <c r="L16" s="164" t="s">
        <v>37</v>
      </c>
      <c r="M16" s="164" t="s">
        <v>37</v>
      </c>
      <c r="N16" s="164" t="s">
        <v>37</v>
      </c>
      <c r="O16" s="164" t="s">
        <v>890</v>
      </c>
      <c r="P16" s="59" t="s">
        <v>1275</v>
      </c>
      <c r="Q16" s="164" t="s">
        <v>1270</v>
      </c>
    </row>
    <row r="17" spans="1:17" ht="149" customHeight="1">
      <c r="A17" s="234"/>
      <c r="B17" s="165">
        <v>2020</v>
      </c>
      <c r="C17" s="201" t="s">
        <v>37</v>
      </c>
      <c r="D17" s="201" t="s">
        <v>37</v>
      </c>
      <c r="E17" s="201" t="s">
        <v>37</v>
      </c>
      <c r="F17" s="164" t="s">
        <v>37</v>
      </c>
      <c r="G17" s="59" t="s">
        <v>37</v>
      </c>
      <c r="H17" s="164" t="s">
        <v>37</v>
      </c>
      <c r="I17" s="101" t="s">
        <v>1007</v>
      </c>
      <c r="J17" s="101" t="s">
        <v>856</v>
      </c>
      <c r="K17" s="164" t="s">
        <v>37</v>
      </c>
      <c r="L17" s="164" t="s">
        <v>37</v>
      </c>
      <c r="M17" s="164" t="s">
        <v>37</v>
      </c>
      <c r="N17" s="164" t="s">
        <v>37</v>
      </c>
      <c r="O17" s="164" t="s">
        <v>890</v>
      </c>
      <c r="P17" s="59" t="s">
        <v>1275</v>
      </c>
      <c r="Q17" s="164" t="s">
        <v>1270</v>
      </c>
    </row>
    <row r="18" spans="1:17" ht="149" customHeight="1">
      <c r="A18" s="234"/>
      <c r="B18" s="165">
        <v>2021</v>
      </c>
      <c r="C18" s="201" t="s">
        <v>37</v>
      </c>
      <c r="D18" s="201" t="s">
        <v>37</v>
      </c>
      <c r="E18" s="201" t="s">
        <v>37</v>
      </c>
      <c r="F18" s="164" t="s">
        <v>37</v>
      </c>
      <c r="G18" s="59" t="s">
        <v>37</v>
      </c>
      <c r="H18" s="164" t="s">
        <v>37</v>
      </c>
      <c r="I18" s="101" t="s">
        <v>1007</v>
      </c>
      <c r="J18" s="101" t="s">
        <v>856</v>
      </c>
      <c r="K18" s="164" t="s">
        <v>37</v>
      </c>
      <c r="L18" s="164" t="s">
        <v>37</v>
      </c>
      <c r="M18" s="164" t="s">
        <v>37</v>
      </c>
      <c r="N18" s="164" t="s">
        <v>37</v>
      </c>
      <c r="O18" s="164" t="s">
        <v>890</v>
      </c>
      <c r="P18" s="59" t="s">
        <v>1275</v>
      </c>
      <c r="Q18" s="164" t="s">
        <v>1270</v>
      </c>
    </row>
    <row r="19" spans="1:17" ht="149" customHeight="1">
      <c r="A19" s="234"/>
      <c r="B19" s="165">
        <v>2022</v>
      </c>
      <c r="C19" s="201" t="s">
        <v>37</v>
      </c>
      <c r="D19" s="201" t="s">
        <v>37</v>
      </c>
      <c r="E19" s="201" t="s">
        <v>37</v>
      </c>
      <c r="F19" s="164" t="s">
        <v>37</v>
      </c>
      <c r="G19" s="59" t="s">
        <v>37</v>
      </c>
      <c r="H19" s="164" t="s">
        <v>37</v>
      </c>
      <c r="I19" s="101" t="s">
        <v>1007</v>
      </c>
      <c r="J19" s="101" t="s">
        <v>856</v>
      </c>
      <c r="K19" s="164" t="s">
        <v>37</v>
      </c>
      <c r="L19" s="164" t="s">
        <v>37</v>
      </c>
      <c r="M19" s="164" t="s">
        <v>37</v>
      </c>
      <c r="N19" s="164" t="s">
        <v>37</v>
      </c>
      <c r="O19" s="164" t="s">
        <v>890</v>
      </c>
      <c r="P19" s="59" t="s">
        <v>1275</v>
      </c>
      <c r="Q19" s="164" t="s">
        <v>1270</v>
      </c>
    </row>
    <row r="20" spans="1:17" ht="149" customHeight="1">
      <c r="A20" s="234"/>
      <c r="B20" s="165" t="s">
        <v>861</v>
      </c>
      <c r="C20" s="201" t="s">
        <v>37</v>
      </c>
      <c r="D20" s="201" t="s">
        <v>37</v>
      </c>
      <c r="E20" s="201" t="s">
        <v>37</v>
      </c>
      <c r="F20" s="164" t="s">
        <v>37</v>
      </c>
      <c r="G20" s="59" t="s">
        <v>37</v>
      </c>
      <c r="H20" s="164" t="s">
        <v>37</v>
      </c>
      <c r="I20" s="101" t="s">
        <v>1007</v>
      </c>
      <c r="J20" s="101" t="s">
        <v>856</v>
      </c>
      <c r="K20" s="164" t="s">
        <v>37</v>
      </c>
      <c r="L20" s="164" t="s">
        <v>37</v>
      </c>
      <c r="M20" s="164" t="s">
        <v>37</v>
      </c>
      <c r="N20" s="164" t="s">
        <v>37</v>
      </c>
      <c r="O20" s="164" t="s">
        <v>890</v>
      </c>
      <c r="P20" s="59" t="s">
        <v>1275</v>
      </c>
      <c r="Q20" s="164" t="s">
        <v>1270</v>
      </c>
    </row>
    <row r="21" spans="1:17" ht="149" customHeight="1">
      <c r="A21" s="234" t="s">
        <v>1277</v>
      </c>
      <c r="B21" s="165" t="s">
        <v>855</v>
      </c>
      <c r="C21" s="201" t="s">
        <v>37</v>
      </c>
      <c r="D21" s="201" t="s">
        <v>37</v>
      </c>
      <c r="E21" s="201" t="s">
        <v>37</v>
      </c>
      <c r="F21" s="59" t="s">
        <v>37</v>
      </c>
      <c r="G21" s="59" t="s">
        <v>37</v>
      </c>
      <c r="H21" s="164" t="s">
        <v>37</v>
      </c>
      <c r="I21" s="101" t="s">
        <v>1007</v>
      </c>
      <c r="J21" s="101" t="s">
        <v>856</v>
      </c>
      <c r="K21" s="164" t="s">
        <v>37</v>
      </c>
      <c r="L21" s="164" t="s">
        <v>37</v>
      </c>
      <c r="M21" s="164" t="s">
        <v>37</v>
      </c>
      <c r="N21" s="164" t="s">
        <v>37</v>
      </c>
      <c r="O21" s="164" t="s">
        <v>890</v>
      </c>
      <c r="P21" s="59" t="s">
        <v>1269</v>
      </c>
      <c r="Q21" s="164" t="s">
        <v>1270</v>
      </c>
    </row>
    <row r="22" spans="1:17" ht="149" customHeight="1">
      <c r="A22" s="234"/>
      <c r="B22" s="165" t="s">
        <v>860</v>
      </c>
      <c r="C22" s="201" t="s">
        <v>37</v>
      </c>
      <c r="D22" s="201" t="s">
        <v>37</v>
      </c>
      <c r="E22" s="201" t="s">
        <v>37</v>
      </c>
      <c r="F22" s="59" t="s">
        <v>37</v>
      </c>
      <c r="G22" s="59" t="s">
        <v>37</v>
      </c>
      <c r="H22" s="164" t="s">
        <v>37</v>
      </c>
      <c r="I22" s="101" t="s">
        <v>1007</v>
      </c>
      <c r="J22" s="101" t="s">
        <v>856</v>
      </c>
      <c r="K22" s="164" t="s">
        <v>37</v>
      </c>
      <c r="L22" s="164" t="s">
        <v>37</v>
      </c>
      <c r="M22" s="164" t="s">
        <v>37</v>
      </c>
      <c r="N22" s="164" t="s">
        <v>37</v>
      </c>
      <c r="O22" s="164" t="s">
        <v>890</v>
      </c>
      <c r="P22" s="59" t="s">
        <v>1269</v>
      </c>
      <c r="Q22" s="164" t="s">
        <v>1270</v>
      </c>
    </row>
    <row r="23" spans="1:17" ht="149" customHeight="1">
      <c r="A23" s="234"/>
      <c r="B23" s="165">
        <v>2020</v>
      </c>
      <c r="C23" s="201" t="s">
        <v>37</v>
      </c>
      <c r="D23" s="201" t="s">
        <v>37</v>
      </c>
      <c r="E23" s="201" t="s">
        <v>37</v>
      </c>
      <c r="F23" s="59" t="s">
        <v>37</v>
      </c>
      <c r="G23" s="59" t="s">
        <v>37</v>
      </c>
      <c r="H23" s="164" t="s">
        <v>37</v>
      </c>
      <c r="I23" s="101" t="s">
        <v>1007</v>
      </c>
      <c r="J23" s="101" t="s">
        <v>856</v>
      </c>
      <c r="K23" s="164" t="s">
        <v>37</v>
      </c>
      <c r="L23" s="164" t="s">
        <v>37</v>
      </c>
      <c r="M23" s="164" t="s">
        <v>37</v>
      </c>
      <c r="N23" s="164" t="s">
        <v>37</v>
      </c>
      <c r="O23" s="164" t="s">
        <v>890</v>
      </c>
      <c r="P23" s="59" t="s">
        <v>1269</v>
      </c>
      <c r="Q23" s="164" t="s">
        <v>1270</v>
      </c>
    </row>
    <row r="24" spans="1:17" ht="149" customHeight="1">
      <c r="A24" s="234"/>
      <c r="B24" s="165">
        <v>2021</v>
      </c>
      <c r="C24" s="201" t="s">
        <v>37</v>
      </c>
      <c r="D24" s="201" t="s">
        <v>37</v>
      </c>
      <c r="E24" s="201" t="s">
        <v>37</v>
      </c>
      <c r="F24" s="59" t="s">
        <v>37</v>
      </c>
      <c r="G24" s="59" t="s">
        <v>37</v>
      </c>
      <c r="H24" s="164" t="s">
        <v>37</v>
      </c>
      <c r="I24" s="101" t="s">
        <v>1007</v>
      </c>
      <c r="J24" s="101" t="s">
        <v>856</v>
      </c>
      <c r="K24" s="164" t="s">
        <v>37</v>
      </c>
      <c r="L24" s="164" t="s">
        <v>37</v>
      </c>
      <c r="M24" s="164" t="s">
        <v>37</v>
      </c>
      <c r="N24" s="164" t="s">
        <v>37</v>
      </c>
      <c r="O24" s="164" t="s">
        <v>890</v>
      </c>
      <c r="P24" s="59" t="s">
        <v>1269</v>
      </c>
      <c r="Q24" s="164" t="s">
        <v>1270</v>
      </c>
    </row>
    <row r="25" spans="1:17" ht="149" customHeight="1">
      <c r="A25" s="234"/>
      <c r="B25" s="165">
        <v>2022</v>
      </c>
      <c r="C25" s="201" t="s">
        <v>37</v>
      </c>
      <c r="D25" s="201" t="s">
        <v>37</v>
      </c>
      <c r="E25" s="201" t="s">
        <v>37</v>
      </c>
      <c r="F25" s="59" t="s">
        <v>37</v>
      </c>
      <c r="G25" s="59" t="s">
        <v>37</v>
      </c>
      <c r="H25" s="164" t="s">
        <v>37</v>
      </c>
      <c r="I25" s="101" t="s">
        <v>1007</v>
      </c>
      <c r="J25" s="101" t="s">
        <v>856</v>
      </c>
      <c r="K25" s="164" t="s">
        <v>37</v>
      </c>
      <c r="L25" s="164" t="s">
        <v>37</v>
      </c>
      <c r="M25" s="164" t="s">
        <v>37</v>
      </c>
      <c r="N25" s="164" t="s">
        <v>37</v>
      </c>
      <c r="O25" s="164" t="s">
        <v>890</v>
      </c>
      <c r="P25" s="59" t="s">
        <v>1269</v>
      </c>
      <c r="Q25" s="164" t="s">
        <v>1270</v>
      </c>
    </row>
    <row r="26" spans="1:17" ht="149" customHeight="1">
      <c r="A26" s="234"/>
      <c r="B26" s="165" t="s">
        <v>861</v>
      </c>
      <c r="C26" s="201" t="s">
        <v>37</v>
      </c>
      <c r="D26" s="201" t="s">
        <v>37</v>
      </c>
      <c r="E26" s="201" t="s">
        <v>37</v>
      </c>
      <c r="F26" s="59" t="s">
        <v>37</v>
      </c>
      <c r="G26" s="59" t="s">
        <v>37</v>
      </c>
      <c r="H26" s="164" t="s">
        <v>37</v>
      </c>
      <c r="I26" s="101" t="s">
        <v>1007</v>
      </c>
      <c r="J26" s="101" t="s">
        <v>856</v>
      </c>
      <c r="K26" s="164" t="s">
        <v>37</v>
      </c>
      <c r="L26" s="164" t="s">
        <v>37</v>
      </c>
      <c r="M26" s="164" t="s">
        <v>37</v>
      </c>
      <c r="N26" s="164" t="s">
        <v>37</v>
      </c>
      <c r="O26" s="164" t="s">
        <v>890</v>
      </c>
      <c r="P26" s="59" t="s">
        <v>1269</v>
      </c>
      <c r="Q26" s="164" t="s">
        <v>1270</v>
      </c>
    </row>
    <row r="27" spans="1:17" ht="149" customHeight="1">
      <c r="A27" s="234" t="s">
        <v>1278</v>
      </c>
      <c r="B27" s="165" t="s">
        <v>855</v>
      </c>
      <c r="C27" s="102">
        <v>2153408.5442452948</v>
      </c>
      <c r="D27" s="102">
        <v>0</v>
      </c>
      <c r="E27" s="102">
        <v>2153408.5442452948</v>
      </c>
      <c r="F27" s="164">
        <v>4</v>
      </c>
      <c r="G27" s="202">
        <v>538352.13606132369</v>
      </c>
      <c r="H27" s="164" t="s">
        <v>37</v>
      </c>
      <c r="I27" s="101" t="s">
        <v>1007</v>
      </c>
      <c r="J27" s="101" t="s">
        <v>856</v>
      </c>
      <c r="K27" s="164" t="s">
        <v>37</v>
      </c>
      <c r="L27" s="59" t="s">
        <v>869</v>
      </c>
      <c r="M27" s="164" t="s">
        <v>37</v>
      </c>
      <c r="N27" s="59" t="s">
        <v>870</v>
      </c>
      <c r="O27" s="164" t="s">
        <v>37</v>
      </c>
      <c r="P27" s="59" t="s">
        <v>37</v>
      </c>
      <c r="Q27" s="164" t="s">
        <v>1279</v>
      </c>
    </row>
    <row r="28" spans="1:17" ht="149" customHeight="1">
      <c r="A28" s="234"/>
      <c r="B28" s="165" t="s">
        <v>860</v>
      </c>
      <c r="C28" s="102">
        <v>9994986</v>
      </c>
      <c r="D28" s="102">
        <v>585423</v>
      </c>
      <c r="E28" s="102">
        <v>9409563</v>
      </c>
      <c r="F28" s="59">
        <v>16</v>
      </c>
      <c r="G28" s="202">
        <v>624686.6475000002</v>
      </c>
      <c r="H28" s="164" t="s">
        <v>37</v>
      </c>
      <c r="I28" s="101" t="s">
        <v>1007</v>
      </c>
      <c r="J28" s="101" t="s">
        <v>856</v>
      </c>
      <c r="K28" s="164" t="s">
        <v>37</v>
      </c>
      <c r="L28" s="59" t="s">
        <v>869</v>
      </c>
      <c r="M28" s="164" t="s">
        <v>37</v>
      </c>
      <c r="N28" s="59" t="s">
        <v>870</v>
      </c>
      <c r="O28" s="164" t="s">
        <v>37</v>
      </c>
      <c r="P28" s="59" t="s">
        <v>37</v>
      </c>
      <c r="Q28" s="164" t="s">
        <v>1279</v>
      </c>
    </row>
    <row r="29" spans="1:17" ht="149" customHeight="1">
      <c r="A29" s="234"/>
      <c r="B29" s="165">
        <v>2020</v>
      </c>
      <c r="C29" s="102">
        <v>11230867</v>
      </c>
      <c r="D29" s="102">
        <v>0</v>
      </c>
      <c r="E29" s="102">
        <v>11230867</v>
      </c>
      <c r="F29" s="59">
        <v>30</v>
      </c>
      <c r="G29" s="202">
        <v>374362.2458502404</v>
      </c>
      <c r="H29" s="164" t="s">
        <v>37</v>
      </c>
      <c r="I29" s="101" t="s">
        <v>1007</v>
      </c>
      <c r="J29" s="101" t="s">
        <v>856</v>
      </c>
      <c r="K29" s="164" t="s">
        <v>37</v>
      </c>
      <c r="L29" s="59" t="s">
        <v>869</v>
      </c>
      <c r="M29" s="164" t="s">
        <v>37</v>
      </c>
      <c r="N29" s="59" t="s">
        <v>870</v>
      </c>
      <c r="O29" s="164" t="s">
        <v>37</v>
      </c>
      <c r="P29" s="59" t="s">
        <v>37</v>
      </c>
      <c r="Q29" s="164" t="s">
        <v>1279</v>
      </c>
    </row>
    <row r="30" spans="1:17" ht="149" customHeight="1">
      <c r="A30" s="234"/>
      <c r="B30" s="165">
        <v>2021</v>
      </c>
      <c r="C30" s="102">
        <v>11600721</v>
      </c>
      <c r="D30" s="102">
        <v>0</v>
      </c>
      <c r="E30" s="102">
        <v>11600721</v>
      </c>
      <c r="F30" s="59">
        <v>30</v>
      </c>
      <c r="G30" s="202">
        <v>386690.68825382175</v>
      </c>
      <c r="H30" s="164" t="s">
        <v>37</v>
      </c>
      <c r="I30" s="101" t="s">
        <v>1007</v>
      </c>
      <c r="J30" s="101" t="s">
        <v>856</v>
      </c>
      <c r="K30" s="164" t="s">
        <v>37</v>
      </c>
      <c r="L30" s="59" t="s">
        <v>869</v>
      </c>
      <c r="M30" s="164" t="s">
        <v>37</v>
      </c>
      <c r="N30" s="59" t="s">
        <v>870</v>
      </c>
      <c r="O30" s="164" t="s">
        <v>37</v>
      </c>
      <c r="P30" s="59" t="s">
        <v>37</v>
      </c>
      <c r="Q30" s="164" t="s">
        <v>1279</v>
      </c>
    </row>
    <row r="31" spans="1:17" ht="149" customHeight="1">
      <c r="A31" s="234"/>
      <c r="B31" s="165">
        <v>2022</v>
      </c>
      <c r="C31" s="102">
        <v>11956387</v>
      </c>
      <c r="D31" s="102">
        <v>0</v>
      </c>
      <c r="E31" s="102">
        <v>11956387</v>
      </c>
      <c r="F31" s="59">
        <v>30</v>
      </c>
      <c r="G31" s="202">
        <v>398546.23412293108</v>
      </c>
      <c r="H31" s="164" t="s">
        <v>37</v>
      </c>
      <c r="I31" s="101" t="s">
        <v>1007</v>
      </c>
      <c r="J31" s="101" t="s">
        <v>856</v>
      </c>
      <c r="K31" s="164" t="s">
        <v>37</v>
      </c>
      <c r="L31" s="59" t="s">
        <v>869</v>
      </c>
      <c r="M31" s="164" t="s">
        <v>37</v>
      </c>
      <c r="N31" s="59" t="s">
        <v>870</v>
      </c>
      <c r="O31" s="164" t="s">
        <v>37</v>
      </c>
      <c r="P31" s="59" t="s">
        <v>37</v>
      </c>
      <c r="Q31" s="164" t="s">
        <v>1279</v>
      </c>
    </row>
    <row r="32" spans="1:17" ht="149" customHeight="1">
      <c r="A32" s="234"/>
      <c r="B32" s="165" t="s">
        <v>861</v>
      </c>
      <c r="C32" s="102">
        <v>34787975.046809793</v>
      </c>
      <c r="D32" s="102">
        <v>0</v>
      </c>
      <c r="E32" s="102">
        <v>34787975.046809793</v>
      </c>
      <c r="F32" s="59">
        <v>90</v>
      </c>
      <c r="G32" s="202">
        <v>386533.05607566435</v>
      </c>
      <c r="H32" s="164" t="s">
        <v>37</v>
      </c>
      <c r="I32" s="101" t="s">
        <v>1007</v>
      </c>
      <c r="J32" s="101" t="s">
        <v>856</v>
      </c>
      <c r="K32" s="164" t="s">
        <v>37</v>
      </c>
      <c r="L32" s="59" t="s">
        <v>869</v>
      </c>
      <c r="M32" s="164" t="s">
        <v>37</v>
      </c>
      <c r="N32" s="59" t="s">
        <v>870</v>
      </c>
      <c r="O32" s="164" t="s">
        <v>37</v>
      </c>
      <c r="P32" s="59" t="s">
        <v>37</v>
      </c>
      <c r="Q32" s="164" t="s">
        <v>1279</v>
      </c>
    </row>
    <row r="33" spans="1:17" ht="149" customHeight="1">
      <c r="A33" s="238" t="s">
        <v>1280</v>
      </c>
      <c r="B33" s="165" t="s">
        <v>855</v>
      </c>
      <c r="C33" s="201" t="s">
        <v>37</v>
      </c>
      <c r="D33" s="201" t="s">
        <v>37</v>
      </c>
      <c r="E33" s="201" t="s">
        <v>37</v>
      </c>
      <c r="F33" s="59" t="s">
        <v>37</v>
      </c>
      <c r="G33" s="59" t="s">
        <v>37</v>
      </c>
      <c r="H33" s="164" t="s">
        <v>37</v>
      </c>
      <c r="I33" s="101" t="s">
        <v>1007</v>
      </c>
      <c r="J33" s="101" t="s">
        <v>856</v>
      </c>
      <c r="K33" s="164" t="s">
        <v>37</v>
      </c>
      <c r="L33" s="164" t="s">
        <v>37</v>
      </c>
      <c r="M33" s="164" t="s">
        <v>37</v>
      </c>
      <c r="N33" s="164" t="s">
        <v>37</v>
      </c>
      <c r="O33" s="164" t="s">
        <v>890</v>
      </c>
      <c r="P33" s="164" t="s">
        <v>1269</v>
      </c>
      <c r="Q33" s="164" t="s">
        <v>1270</v>
      </c>
    </row>
    <row r="34" spans="1:17" ht="149" customHeight="1">
      <c r="A34" s="239"/>
      <c r="B34" s="165" t="s">
        <v>860</v>
      </c>
      <c r="C34" s="201" t="s">
        <v>37</v>
      </c>
      <c r="D34" s="201" t="s">
        <v>37</v>
      </c>
      <c r="E34" s="201" t="s">
        <v>37</v>
      </c>
      <c r="F34" s="59" t="s">
        <v>37</v>
      </c>
      <c r="G34" s="59" t="s">
        <v>37</v>
      </c>
      <c r="H34" s="164" t="s">
        <v>37</v>
      </c>
      <c r="I34" s="101" t="s">
        <v>1007</v>
      </c>
      <c r="J34" s="101" t="s">
        <v>856</v>
      </c>
      <c r="K34" s="164" t="s">
        <v>37</v>
      </c>
      <c r="L34" s="164" t="s">
        <v>37</v>
      </c>
      <c r="M34" s="164" t="s">
        <v>37</v>
      </c>
      <c r="N34" s="164" t="s">
        <v>37</v>
      </c>
      <c r="O34" s="164" t="s">
        <v>890</v>
      </c>
      <c r="P34" s="164" t="s">
        <v>1269</v>
      </c>
      <c r="Q34" s="164" t="s">
        <v>1270</v>
      </c>
    </row>
    <row r="35" spans="1:17" ht="149" customHeight="1">
      <c r="A35" s="239"/>
      <c r="B35" s="165">
        <v>2020</v>
      </c>
      <c r="C35" s="201" t="s">
        <v>37</v>
      </c>
      <c r="D35" s="201" t="s">
        <v>37</v>
      </c>
      <c r="E35" s="201" t="s">
        <v>37</v>
      </c>
      <c r="F35" s="59" t="s">
        <v>37</v>
      </c>
      <c r="G35" s="59" t="s">
        <v>37</v>
      </c>
      <c r="H35" s="164" t="s">
        <v>37</v>
      </c>
      <c r="I35" s="101" t="s">
        <v>1007</v>
      </c>
      <c r="J35" s="101" t="s">
        <v>856</v>
      </c>
      <c r="K35" s="164" t="s">
        <v>37</v>
      </c>
      <c r="L35" s="164" t="s">
        <v>37</v>
      </c>
      <c r="M35" s="164" t="s">
        <v>37</v>
      </c>
      <c r="N35" s="164" t="s">
        <v>37</v>
      </c>
      <c r="O35" s="164" t="s">
        <v>890</v>
      </c>
      <c r="P35" s="164" t="s">
        <v>1269</v>
      </c>
      <c r="Q35" s="164" t="s">
        <v>1270</v>
      </c>
    </row>
    <row r="36" spans="1:17" ht="149" customHeight="1">
      <c r="A36" s="239"/>
      <c r="B36" s="165">
        <v>2021</v>
      </c>
      <c r="C36" s="201" t="s">
        <v>37</v>
      </c>
      <c r="D36" s="201" t="s">
        <v>37</v>
      </c>
      <c r="E36" s="201" t="s">
        <v>37</v>
      </c>
      <c r="F36" s="59" t="s">
        <v>37</v>
      </c>
      <c r="G36" s="59" t="s">
        <v>37</v>
      </c>
      <c r="H36" s="164" t="s">
        <v>37</v>
      </c>
      <c r="I36" s="101" t="s">
        <v>1007</v>
      </c>
      <c r="J36" s="101" t="s">
        <v>856</v>
      </c>
      <c r="K36" s="164" t="s">
        <v>37</v>
      </c>
      <c r="L36" s="164" t="s">
        <v>37</v>
      </c>
      <c r="M36" s="164" t="s">
        <v>37</v>
      </c>
      <c r="N36" s="164" t="s">
        <v>37</v>
      </c>
      <c r="O36" s="164" t="s">
        <v>890</v>
      </c>
      <c r="P36" s="164" t="s">
        <v>1269</v>
      </c>
      <c r="Q36" s="164" t="s">
        <v>1270</v>
      </c>
    </row>
    <row r="37" spans="1:17" ht="149" customHeight="1">
      <c r="A37" s="239"/>
      <c r="B37" s="165">
        <v>2022</v>
      </c>
      <c r="C37" s="201" t="s">
        <v>37</v>
      </c>
      <c r="D37" s="201" t="s">
        <v>37</v>
      </c>
      <c r="E37" s="201" t="s">
        <v>37</v>
      </c>
      <c r="F37" s="59" t="s">
        <v>37</v>
      </c>
      <c r="G37" s="59" t="s">
        <v>37</v>
      </c>
      <c r="H37" s="164" t="s">
        <v>37</v>
      </c>
      <c r="I37" s="101" t="s">
        <v>1007</v>
      </c>
      <c r="J37" s="101" t="s">
        <v>856</v>
      </c>
      <c r="K37" s="164" t="s">
        <v>37</v>
      </c>
      <c r="L37" s="164" t="s">
        <v>37</v>
      </c>
      <c r="M37" s="164" t="s">
        <v>37</v>
      </c>
      <c r="N37" s="164" t="s">
        <v>37</v>
      </c>
      <c r="O37" s="164" t="s">
        <v>890</v>
      </c>
      <c r="P37" s="164" t="s">
        <v>1269</v>
      </c>
      <c r="Q37" s="164" t="s">
        <v>1270</v>
      </c>
    </row>
    <row r="38" spans="1:17" ht="149" customHeight="1">
      <c r="A38" s="249"/>
      <c r="B38" s="165" t="s">
        <v>861</v>
      </c>
      <c r="C38" s="201" t="s">
        <v>37</v>
      </c>
      <c r="D38" s="201" t="s">
        <v>37</v>
      </c>
      <c r="E38" s="201" t="s">
        <v>37</v>
      </c>
      <c r="F38" s="59" t="s">
        <v>37</v>
      </c>
      <c r="G38" s="59" t="s">
        <v>37</v>
      </c>
      <c r="H38" s="164" t="s">
        <v>37</v>
      </c>
      <c r="I38" s="101" t="s">
        <v>1007</v>
      </c>
      <c r="J38" s="101" t="s">
        <v>856</v>
      </c>
      <c r="K38" s="164" t="s">
        <v>37</v>
      </c>
      <c r="L38" s="164" t="s">
        <v>37</v>
      </c>
      <c r="M38" s="164" t="s">
        <v>37</v>
      </c>
      <c r="N38" s="164" t="s">
        <v>37</v>
      </c>
      <c r="O38" s="164" t="s">
        <v>890</v>
      </c>
      <c r="P38" s="164" t="s">
        <v>1269</v>
      </c>
      <c r="Q38" s="164" t="s">
        <v>1270</v>
      </c>
    </row>
    <row r="39" spans="1:17" ht="149" customHeight="1">
      <c r="A39" s="234" t="s">
        <v>1281</v>
      </c>
      <c r="B39" s="165" t="s">
        <v>855</v>
      </c>
      <c r="C39" s="100">
        <v>919050</v>
      </c>
      <c r="D39" s="100">
        <v>0</v>
      </c>
      <c r="E39" s="100">
        <v>919050</v>
      </c>
      <c r="F39" s="59" t="s">
        <v>37</v>
      </c>
      <c r="G39" s="59" t="s">
        <v>37</v>
      </c>
      <c r="H39" s="164" t="s">
        <v>37</v>
      </c>
      <c r="I39" s="101" t="s">
        <v>1007</v>
      </c>
      <c r="J39" s="101" t="s">
        <v>856</v>
      </c>
      <c r="K39" s="164" t="s">
        <v>37</v>
      </c>
      <c r="L39" s="59" t="s">
        <v>869</v>
      </c>
      <c r="M39" s="164" t="s">
        <v>37</v>
      </c>
      <c r="N39" s="59" t="s">
        <v>901</v>
      </c>
      <c r="O39" s="164" t="s">
        <v>37</v>
      </c>
      <c r="P39" s="59" t="s">
        <v>37</v>
      </c>
      <c r="Q39" s="164" t="s">
        <v>1266</v>
      </c>
    </row>
    <row r="40" spans="1:17" ht="149" customHeight="1">
      <c r="A40" s="234"/>
      <c r="B40" s="165" t="s">
        <v>860</v>
      </c>
      <c r="C40" s="203" t="s">
        <v>37</v>
      </c>
      <c r="D40" s="203" t="s">
        <v>37</v>
      </c>
      <c r="E40" s="203" t="s">
        <v>37</v>
      </c>
      <c r="F40" s="59" t="s">
        <v>37</v>
      </c>
      <c r="G40" s="59" t="s">
        <v>37</v>
      </c>
      <c r="H40" s="164" t="s">
        <v>37</v>
      </c>
      <c r="I40" s="101" t="s">
        <v>1007</v>
      </c>
      <c r="J40" s="101" t="s">
        <v>856</v>
      </c>
      <c r="K40" s="164" t="s">
        <v>37</v>
      </c>
      <c r="L40" s="59" t="s">
        <v>869</v>
      </c>
      <c r="M40" s="164" t="s">
        <v>37</v>
      </c>
      <c r="N40" s="59" t="s">
        <v>901</v>
      </c>
      <c r="O40" s="164" t="s">
        <v>37</v>
      </c>
      <c r="P40" s="59" t="s">
        <v>37</v>
      </c>
      <c r="Q40" s="164" t="s">
        <v>1282</v>
      </c>
    </row>
    <row r="41" spans="1:17" ht="149" customHeight="1">
      <c r="A41" s="234"/>
      <c r="B41" s="165">
        <v>2020</v>
      </c>
      <c r="C41" s="100">
        <v>1409407.8956004251</v>
      </c>
      <c r="D41" s="100">
        <v>0</v>
      </c>
      <c r="E41" s="100">
        <v>1409407.8956004251</v>
      </c>
      <c r="F41" s="59" t="s">
        <v>37</v>
      </c>
      <c r="G41" s="59" t="s">
        <v>37</v>
      </c>
      <c r="H41" s="164" t="s">
        <v>37</v>
      </c>
      <c r="I41" s="101" t="s">
        <v>1007</v>
      </c>
      <c r="J41" s="101" t="s">
        <v>856</v>
      </c>
      <c r="K41" s="164" t="s">
        <v>37</v>
      </c>
      <c r="L41" s="59" t="s">
        <v>869</v>
      </c>
      <c r="M41" s="164" t="s">
        <v>37</v>
      </c>
      <c r="N41" s="59" t="s">
        <v>901</v>
      </c>
      <c r="O41" s="164" t="s">
        <v>37</v>
      </c>
      <c r="P41" s="59" t="s">
        <v>37</v>
      </c>
      <c r="Q41" s="164" t="s">
        <v>1266</v>
      </c>
    </row>
    <row r="42" spans="1:17" ht="149" customHeight="1">
      <c r="A42" s="234"/>
      <c r="B42" s="165">
        <v>2021</v>
      </c>
      <c r="C42" s="100">
        <v>1434090.4303770005</v>
      </c>
      <c r="D42" s="100">
        <v>0</v>
      </c>
      <c r="E42" s="100">
        <v>1434090.4303770005</v>
      </c>
      <c r="F42" s="59" t="s">
        <v>37</v>
      </c>
      <c r="G42" s="59" t="s">
        <v>37</v>
      </c>
      <c r="H42" s="164" t="s">
        <v>37</v>
      </c>
      <c r="I42" s="101" t="s">
        <v>1007</v>
      </c>
      <c r="J42" s="101" t="s">
        <v>856</v>
      </c>
      <c r="K42" s="164" t="s">
        <v>37</v>
      </c>
      <c r="L42" s="59" t="s">
        <v>869</v>
      </c>
      <c r="M42" s="164" t="s">
        <v>37</v>
      </c>
      <c r="N42" s="59" t="s">
        <v>901</v>
      </c>
      <c r="O42" s="164" t="s">
        <v>37</v>
      </c>
      <c r="P42" s="59" t="s">
        <v>37</v>
      </c>
      <c r="Q42" s="164" t="s">
        <v>1266</v>
      </c>
    </row>
    <row r="43" spans="1:17" ht="149" customHeight="1">
      <c r="A43" s="234"/>
      <c r="B43" s="165">
        <v>2022</v>
      </c>
      <c r="C43" s="100">
        <v>1465072.6487511746</v>
      </c>
      <c r="D43" s="100">
        <v>0</v>
      </c>
      <c r="E43" s="100">
        <v>1465072.6487511746</v>
      </c>
      <c r="F43" s="59" t="s">
        <v>37</v>
      </c>
      <c r="G43" s="59" t="s">
        <v>37</v>
      </c>
      <c r="H43" s="164" t="s">
        <v>37</v>
      </c>
      <c r="I43" s="101" t="s">
        <v>1007</v>
      </c>
      <c r="J43" s="101" t="s">
        <v>856</v>
      </c>
      <c r="K43" s="164" t="s">
        <v>37</v>
      </c>
      <c r="L43" s="59" t="s">
        <v>869</v>
      </c>
      <c r="M43" s="164" t="s">
        <v>37</v>
      </c>
      <c r="N43" s="59" t="s">
        <v>901</v>
      </c>
      <c r="O43" s="164" t="s">
        <v>37</v>
      </c>
      <c r="P43" s="59" t="s">
        <v>37</v>
      </c>
      <c r="Q43" s="164" t="s">
        <v>1266</v>
      </c>
    </row>
    <row r="44" spans="1:17" ht="149" customHeight="1">
      <c r="A44" s="234"/>
      <c r="B44" s="165" t="s">
        <v>861</v>
      </c>
      <c r="C44" s="100">
        <v>4308570.9747286001</v>
      </c>
      <c r="D44" s="100">
        <v>0</v>
      </c>
      <c r="E44" s="100">
        <v>4308570.9747286001</v>
      </c>
      <c r="F44" s="59" t="s">
        <v>37</v>
      </c>
      <c r="G44" s="59" t="s">
        <v>37</v>
      </c>
      <c r="H44" s="164" t="s">
        <v>37</v>
      </c>
      <c r="I44" s="101" t="s">
        <v>1007</v>
      </c>
      <c r="J44" s="101" t="s">
        <v>856</v>
      </c>
      <c r="K44" s="164" t="s">
        <v>37</v>
      </c>
      <c r="L44" s="59" t="s">
        <v>869</v>
      </c>
      <c r="M44" s="164" t="s">
        <v>37</v>
      </c>
      <c r="N44" s="59" t="s">
        <v>901</v>
      </c>
      <c r="O44" s="164" t="s">
        <v>37</v>
      </c>
      <c r="P44" s="59" t="s">
        <v>37</v>
      </c>
      <c r="Q44" s="164" t="s">
        <v>1266</v>
      </c>
    </row>
    <row r="45" spans="1:17"/>
    <row r="46" spans="1:17"/>
    <row r="47" spans="1:17"/>
    <row r="48" spans="1:17" hidden="1"/>
    <row r="49" hidden="1"/>
    <row r="50" hidden="1"/>
    <row r="51" hidden="1"/>
    <row r="52" hidden="1"/>
    <row r="53" hidden="1"/>
  </sheetData>
  <autoFilter ref="A2:Q44" xr:uid="{00000000-0009-0000-0000-000020000000}"/>
  <mergeCells count="7">
    <mergeCell ref="A3:A8"/>
    <mergeCell ref="A33:A38"/>
    <mergeCell ref="A39:A44"/>
    <mergeCell ref="A9:A14"/>
    <mergeCell ref="A27:A32"/>
    <mergeCell ref="A15:A20"/>
    <mergeCell ref="A21:A26"/>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6" manualBreakCount="6">
    <brk id="8" max="17" man="1"/>
    <brk id="14" max="17" man="1"/>
    <brk id="20" max="17" man="1"/>
    <brk id="26" max="17" man="1"/>
    <brk id="32" max="17" man="1"/>
    <brk id="38" max="17"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2">
    <pageSetUpPr fitToPage="1"/>
  </sheetPr>
  <dimension ref="A1:T29"/>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s>
  <sheetData>
    <row r="1" spans="1:17">
      <c r="A1" s="28" t="s">
        <v>1284</v>
      </c>
      <c r="B1" s="28"/>
      <c r="C1" s="28"/>
      <c r="D1" s="28"/>
      <c r="E1" s="28"/>
      <c r="F1" s="28"/>
      <c r="G1" s="28"/>
      <c r="H1" s="28"/>
      <c r="I1" s="28"/>
      <c r="J1" s="28"/>
      <c r="K1" s="28"/>
      <c r="L1" s="28"/>
      <c r="M1" s="28"/>
      <c r="N1" s="28"/>
      <c r="O1" s="28"/>
      <c r="P1" s="28"/>
      <c r="Q1" s="28"/>
    </row>
    <row r="2" spans="1:17" ht="101">
      <c r="A2" s="132" t="s">
        <v>839</v>
      </c>
      <c r="B2" s="132" t="s">
        <v>490</v>
      </c>
      <c r="C2" s="132" t="s">
        <v>840</v>
      </c>
      <c r="D2" s="132" t="s">
        <v>841</v>
      </c>
      <c r="E2" s="132" t="s">
        <v>842</v>
      </c>
      <c r="F2" s="132" t="s">
        <v>843</v>
      </c>
      <c r="G2" s="132" t="s">
        <v>844</v>
      </c>
      <c r="H2" s="132" t="s">
        <v>845</v>
      </c>
      <c r="I2" s="132" t="s">
        <v>846</v>
      </c>
      <c r="J2" s="132" t="s">
        <v>847</v>
      </c>
      <c r="K2" s="132" t="s">
        <v>848</v>
      </c>
      <c r="L2" s="132" t="s">
        <v>849</v>
      </c>
      <c r="M2" s="132" t="s">
        <v>850</v>
      </c>
      <c r="N2" s="132" t="s">
        <v>851</v>
      </c>
      <c r="O2" s="132" t="s">
        <v>852</v>
      </c>
      <c r="P2" s="132" t="s">
        <v>853</v>
      </c>
      <c r="Q2" s="133" t="s">
        <v>2</v>
      </c>
    </row>
    <row r="3" spans="1:17" ht="152" customHeight="1">
      <c r="A3" s="234" t="s">
        <v>1285</v>
      </c>
      <c r="B3" s="165" t="s">
        <v>855</v>
      </c>
      <c r="C3" s="59" t="s">
        <v>37</v>
      </c>
      <c r="D3" s="59" t="s">
        <v>37</v>
      </c>
      <c r="E3" s="59" t="s">
        <v>37</v>
      </c>
      <c r="F3" s="164" t="s">
        <v>37</v>
      </c>
      <c r="G3" s="59" t="s">
        <v>37</v>
      </c>
      <c r="H3" s="164" t="s">
        <v>37</v>
      </c>
      <c r="I3" s="101" t="s">
        <v>1007</v>
      </c>
      <c r="J3" s="98" t="s">
        <v>856</v>
      </c>
      <c r="K3" s="164" t="s">
        <v>37</v>
      </c>
      <c r="L3" s="59" t="s">
        <v>869</v>
      </c>
      <c r="M3" s="164" t="s">
        <v>37</v>
      </c>
      <c r="N3" s="59" t="s">
        <v>37</v>
      </c>
      <c r="O3" s="164" t="s">
        <v>890</v>
      </c>
      <c r="P3" s="164" t="s">
        <v>1286</v>
      </c>
      <c r="Q3" s="164" t="s">
        <v>1287</v>
      </c>
    </row>
    <row r="4" spans="1:17" ht="152" customHeight="1">
      <c r="A4" s="234"/>
      <c r="B4" s="165" t="s">
        <v>860</v>
      </c>
      <c r="C4" s="59" t="s">
        <v>37</v>
      </c>
      <c r="D4" s="59" t="s">
        <v>37</v>
      </c>
      <c r="E4" s="59" t="s">
        <v>37</v>
      </c>
      <c r="F4" s="164" t="s">
        <v>37</v>
      </c>
      <c r="G4" s="59" t="s">
        <v>37</v>
      </c>
      <c r="H4" s="164" t="s">
        <v>37</v>
      </c>
      <c r="I4" s="101" t="s">
        <v>1007</v>
      </c>
      <c r="J4" s="98" t="s">
        <v>856</v>
      </c>
      <c r="K4" s="164" t="s">
        <v>37</v>
      </c>
      <c r="L4" s="59" t="s">
        <v>869</v>
      </c>
      <c r="M4" s="164" t="s">
        <v>37</v>
      </c>
      <c r="N4" s="59" t="s">
        <v>37</v>
      </c>
      <c r="O4" s="164" t="s">
        <v>890</v>
      </c>
      <c r="P4" s="164" t="s">
        <v>1286</v>
      </c>
      <c r="Q4" s="164" t="s">
        <v>1288</v>
      </c>
    </row>
    <row r="5" spans="1:17" ht="152" customHeight="1">
      <c r="A5" s="234"/>
      <c r="B5" s="165">
        <v>2020</v>
      </c>
      <c r="C5" s="59" t="s">
        <v>37</v>
      </c>
      <c r="D5" s="59" t="s">
        <v>37</v>
      </c>
      <c r="E5" s="59" t="s">
        <v>37</v>
      </c>
      <c r="F5" s="164" t="s">
        <v>37</v>
      </c>
      <c r="G5" s="59" t="s">
        <v>37</v>
      </c>
      <c r="H5" s="164" t="s">
        <v>37</v>
      </c>
      <c r="I5" s="101" t="s">
        <v>1007</v>
      </c>
      <c r="J5" s="98" t="s">
        <v>856</v>
      </c>
      <c r="K5" s="164" t="s">
        <v>37</v>
      </c>
      <c r="L5" s="59" t="s">
        <v>869</v>
      </c>
      <c r="M5" s="164" t="s">
        <v>37</v>
      </c>
      <c r="N5" s="59" t="s">
        <v>37</v>
      </c>
      <c r="O5" s="164" t="s">
        <v>890</v>
      </c>
      <c r="P5" s="164" t="s">
        <v>1286</v>
      </c>
      <c r="Q5" s="164" t="s">
        <v>1289</v>
      </c>
    </row>
    <row r="6" spans="1:17" ht="152" customHeight="1">
      <c r="A6" s="234"/>
      <c r="B6" s="165">
        <v>2021</v>
      </c>
      <c r="C6" s="59" t="s">
        <v>37</v>
      </c>
      <c r="D6" s="59" t="s">
        <v>37</v>
      </c>
      <c r="E6" s="59" t="s">
        <v>37</v>
      </c>
      <c r="F6" s="164" t="s">
        <v>37</v>
      </c>
      <c r="G6" s="59" t="s">
        <v>37</v>
      </c>
      <c r="H6" s="164" t="s">
        <v>37</v>
      </c>
      <c r="I6" s="101" t="s">
        <v>1007</v>
      </c>
      <c r="J6" s="98" t="s">
        <v>856</v>
      </c>
      <c r="K6" s="164" t="s">
        <v>37</v>
      </c>
      <c r="L6" s="59" t="s">
        <v>869</v>
      </c>
      <c r="M6" s="164" t="s">
        <v>37</v>
      </c>
      <c r="N6" s="59" t="s">
        <v>37</v>
      </c>
      <c r="O6" s="164" t="s">
        <v>890</v>
      </c>
      <c r="P6" s="164" t="s">
        <v>1286</v>
      </c>
      <c r="Q6" s="164" t="s">
        <v>1289</v>
      </c>
    </row>
    <row r="7" spans="1:17" ht="152" customHeight="1">
      <c r="A7" s="234"/>
      <c r="B7" s="165">
        <v>2022</v>
      </c>
      <c r="C7" s="59" t="s">
        <v>37</v>
      </c>
      <c r="D7" s="59" t="s">
        <v>37</v>
      </c>
      <c r="E7" s="59" t="s">
        <v>37</v>
      </c>
      <c r="F7" s="164" t="s">
        <v>37</v>
      </c>
      <c r="G7" s="59" t="s">
        <v>37</v>
      </c>
      <c r="H7" s="164" t="s">
        <v>37</v>
      </c>
      <c r="I7" s="101" t="s">
        <v>1007</v>
      </c>
      <c r="J7" s="98" t="s">
        <v>856</v>
      </c>
      <c r="K7" s="164" t="s">
        <v>37</v>
      </c>
      <c r="L7" s="59" t="s">
        <v>869</v>
      </c>
      <c r="M7" s="164" t="s">
        <v>37</v>
      </c>
      <c r="N7" s="59" t="s">
        <v>37</v>
      </c>
      <c r="O7" s="164" t="s">
        <v>890</v>
      </c>
      <c r="P7" s="164" t="s">
        <v>1286</v>
      </c>
      <c r="Q7" s="164" t="s">
        <v>1289</v>
      </c>
    </row>
    <row r="8" spans="1:17" ht="152" customHeight="1">
      <c r="A8" s="234"/>
      <c r="B8" s="165" t="s">
        <v>861</v>
      </c>
      <c r="C8" s="59" t="s">
        <v>37</v>
      </c>
      <c r="D8" s="59" t="s">
        <v>37</v>
      </c>
      <c r="E8" s="59" t="s">
        <v>37</v>
      </c>
      <c r="F8" s="164" t="s">
        <v>37</v>
      </c>
      <c r="G8" s="59" t="s">
        <v>37</v>
      </c>
      <c r="H8" s="164" t="s">
        <v>37</v>
      </c>
      <c r="I8" s="101" t="s">
        <v>1007</v>
      </c>
      <c r="J8" s="98" t="s">
        <v>856</v>
      </c>
      <c r="K8" s="164" t="s">
        <v>37</v>
      </c>
      <c r="L8" s="59" t="s">
        <v>869</v>
      </c>
      <c r="M8" s="164" t="s">
        <v>37</v>
      </c>
      <c r="N8" s="59" t="s">
        <v>37</v>
      </c>
      <c r="O8" s="164" t="s">
        <v>890</v>
      </c>
      <c r="P8" s="164" t="s">
        <v>1286</v>
      </c>
      <c r="Q8" s="164" t="s">
        <v>1289</v>
      </c>
    </row>
    <row r="9" spans="1:17" ht="156.5" customHeight="1">
      <c r="A9" s="234" t="s">
        <v>1290</v>
      </c>
      <c r="B9" s="165" t="s">
        <v>855</v>
      </c>
      <c r="C9" s="59" t="s">
        <v>37</v>
      </c>
      <c r="D9" s="59" t="s">
        <v>37</v>
      </c>
      <c r="E9" s="59" t="s">
        <v>37</v>
      </c>
      <c r="F9" s="164" t="s">
        <v>37</v>
      </c>
      <c r="G9" s="59" t="s">
        <v>37</v>
      </c>
      <c r="H9" s="164" t="s">
        <v>37</v>
      </c>
      <c r="I9" s="101" t="s">
        <v>1007</v>
      </c>
      <c r="J9" s="98" t="s">
        <v>856</v>
      </c>
      <c r="K9" s="164" t="s">
        <v>37</v>
      </c>
      <c r="L9" s="59" t="s">
        <v>869</v>
      </c>
      <c r="M9" s="164" t="s">
        <v>37</v>
      </c>
      <c r="N9" s="59" t="s">
        <v>37</v>
      </c>
      <c r="O9" s="164" t="s">
        <v>37</v>
      </c>
      <c r="P9" s="59" t="s">
        <v>37</v>
      </c>
      <c r="Q9" s="164" t="s">
        <v>1291</v>
      </c>
    </row>
    <row r="10" spans="1:17" ht="156.5" customHeight="1">
      <c r="A10" s="234"/>
      <c r="B10" s="165" t="s">
        <v>860</v>
      </c>
      <c r="C10" s="59" t="s">
        <v>37</v>
      </c>
      <c r="D10" s="59" t="s">
        <v>37</v>
      </c>
      <c r="E10" s="59" t="s">
        <v>37</v>
      </c>
      <c r="F10" s="164" t="s">
        <v>37</v>
      </c>
      <c r="G10" s="59" t="s">
        <v>37</v>
      </c>
      <c r="H10" s="164" t="s">
        <v>37</v>
      </c>
      <c r="I10" s="101" t="s">
        <v>1007</v>
      </c>
      <c r="J10" s="98" t="s">
        <v>856</v>
      </c>
      <c r="K10" s="164" t="s">
        <v>37</v>
      </c>
      <c r="L10" s="59" t="s">
        <v>869</v>
      </c>
      <c r="M10" s="164" t="s">
        <v>37</v>
      </c>
      <c r="N10" s="59" t="s">
        <v>37</v>
      </c>
      <c r="O10" s="164" t="s">
        <v>37</v>
      </c>
      <c r="P10" s="59" t="s">
        <v>37</v>
      </c>
      <c r="Q10" s="164" t="s">
        <v>1291</v>
      </c>
    </row>
    <row r="11" spans="1:17" ht="198" customHeight="1">
      <c r="A11" s="234"/>
      <c r="B11" s="165">
        <v>2020</v>
      </c>
      <c r="C11" s="59" t="s">
        <v>37</v>
      </c>
      <c r="D11" s="59" t="s">
        <v>37</v>
      </c>
      <c r="E11" s="59" t="s">
        <v>37</v>
      </c>
      <c r="F11" s="164" t="s">
        <v>37</v>
      </c>
      <c r="G11" s="59" t="s">
        <v>37</v>
      </c>
      <c r="H11" s="164" t="s">
        <v>37</v>
      </c>
      <c r="I11" s="101" t="s">
        <v>1007</v>
      </c>
      <c r="J11" s="98" t="s">
        <v>856</v>
      </c>
      <c r="K11" s="164" t="s">
        <v>37</v>
      </c>
      <c r="L11" s="59" t="s">
        <v>869</v>
      </c>
      <c r="M11" s="164" t="s">
        <v>37</v>
      </c>
      <c r="N11" s="59" t="s">
        <v>37</v>
      </c>
      <c r="O11" s="164" t="s">
        <v>37</v>
      </c>
      <c r="P11" s="59" t="s">
        <v>37</v>
      </c>
      <c r="Q11" s="164" t="s">
        <v>1292</v>
      </c>
    </row>
    <row r="12" spans="1:17" ht="198" customHeight="1">
      <c r="A12" s="234"/>
      <c r="B12" s="165">
        <v>2021</v>
      </c>
      <c r="C12" s="59" t="s">
        <v>37</v>
      </c>
      <c r="D12" s="59" t="s">
        <v>37</v>
      </c>
      <c r="E12" s="59" t="s">
        <v>37</v>
      </c>
      <c r="F12" s="164" t="s">
        <v>37</v>
      </c>
      <c r="G12" s="59" t="s">
        <v>37</v>
      </c>
      <c r="H12" s="164" t="s">
        <v>37</v>
      </c>
      <c r="I12" s="101" t="s">
        <v>1007</v>
      </c>
      <c r="J12" s="98" t="s">
        <v>856</v>
      </c>
      <c r="K12" s="164" t="s">
        <v>37</v>
      </c>
      <c r="L12" s="59" t="s">
        <v>869</v>
      </c>
      <c r="M12" s="164" t="s">
        <v>37</v>
      </c>
      <c r="N12" s="59" t="s">
        <v>37</v>
      </c>
      <c r="O12" s="164" t="s">
        <v>37</v>
      </c>
      <c r="P12" s="59" t="s">
        <v>37</v>
      </c>
      <c r="Q12" s="164" t="s">
        <v>1292</v>
      </c>
    </row>
    <row r="13" spans="1:17" ht="198" customHeight="1">
      <c r="A13" s="234"/>
      <c r="B13" s="165">
        <v>2022</v>
      </c>
      <c r="C13" s="59" t="s">
        <v>37</v>
      </c>
      <c r="D13" s="59" t="s">
        <v>37</v>
      </c>
      <c r="E13" s="59" t="s">
        <v>37</v>
      </c>
      <c r="F13" s="164" t="s">
        <v>37</v>
      </c>
      <c r="G13" s="59" t="s">
        <v>37</v>
      </c>
      <c r="H13" s="164" t="s">
        <v>37</v>
      </c>
      <c r="I13" s="101" t="s">
        <v>1007</v>
      </c>
      <c r="J13" s="98" t="s">
        <v>856</v>
      </c>
      <c r="K13" s="164" t="s">
        <v>37</v>
      </c>
      <c r="L13" s="59" t="s">
        <v>869</v>
      </c>
      <c r="M13" s="164" t="s">
        <v>37</v>
      </c>
      <c r="N13" s="59" t="s">
        <v>37</v>
      </c>
      <c r="O13" s="164" t="s">
        <v>37</v>
      </c>
      <c r="P13" s="59" t="s">
        <v>37</v>
      </c>
      <c r="Q13" s="164" t="s">
        <v>1292</v>
      </c>
    </row>
    <row r="14" spans="1:17" ht="198" customHeight="1">
      <c r="A14" s="234"/>
      <c r="B14" s="165" t="s">
        <v>861</v>
      </c>
      <c r="C14" s="59" t="s">
        <v>37</v>
      </c>
      <c r="D14" s="59" t="s">
        <v>37</v>
      </c>
      <c r="E14" s="59" t="s">
        <v>37</v>
      </c>
      <c r="F14" s="164" t="s">
        <v>37</v>
      </c>
      <c r="G14" s="59" t="s">
        <v>37</v>
      </c>
      <c r="H14" s="164" t="s">
        <v>37</v>
      </c>
      <c r="I14" s="101" t="s">
        <v>1007</v>
      </c>
      <c r="J14" s="98" t="s">
        <v>856</v>
      </c>
      <c r="K14" s="164" t="s">
        <v>37</v>
      </c>
      <c r="L14" s="59" t="s">
        <v>869</v>
      </c>
      <c r="M14" s="164" t="s">
        <v>37</v>
      </c>
      <c r="N14" s="59" t="s">
        <v>37</v>
      </c>
      <c r="O14" s="164" t="s">
        <v>37</v>
      </c>
      <c r="P14" s="59" t="s">
        <v>37</v>
      </c>
      <c r="Q14" s="164" t="s">
        <v>1293</v>
      </c>
    </row>
    <row r="15" spans="1:17" ht="91">
      <c r="A15" s="234" t="s">
        <v>1294</v>
      </c>
      <c r="B15" s="165" t="s">
        <v>855</v>
      </c>
      <c r="C15" s="164" t="s">
        <v>37</v>
      </c>
      <c r="D15" s="59" t="s">
        <v>37</v>
      </c>
      <c r="E15" s="59" t="s">
        <v>37</v>
      </c>
      <c r="F15" s="164" t="s">
        <v>37</v>
      </c>
      <c r="G15" s="59" t="s">
        <v>37</v>
      </c>
      <c r="H15" s="164" t="s">
        <v>37</v>
      </c>
      <c r="I15" s="101" t="s">
        <v>1007</v>
      </c>
      <c r="J15" s="98" t="s">
        <v>856</v>
      </c>
      <c r="K15" s="164" t="s">
        <v>37</v>
      </c>
      <c r="L15" s="59" t="s">
        <v>869</v>
      </c>
      <c r="M15" s="164" t="s">
        <v>37</v>
      </c>
      <c r="N15" s="59" t="s">
        <v>37</v>
      </c>
      <c r="O15" s="164" t="s">
        <v>890</v>
      </c>
      <c r="P15" s="164" t="s">
        <v>1295</v>
      </c>
      <c r="Q15" s="164" t="s">
        <v>1296</v>
      </c>
    </row>
    <row r="16" spans="1:17" ht="91">
      <c r="A16" s="234"/>
      <c r="B16" s="165" t="s">
        <v>860</v>
      </c>
      <c r="C16" s="164" t="s">
        <v>37</v>
      </c>
      <c r="D16" s="59" t="s">
        <v>37</v>
      </c>
      <c r="E16" s="59" t="s">
        <v>37</v>
      </c>
      <c r="F16" s="164" t="s">
        <v>37</v>
      </c>
      <c r="G16" s="59" t="s">
        <v>37</v>
      </c>
      <c r="H16" s="164" t="s">
        <v>37</v>
      </c>
      <c r="I16" s="101" t="s">
        <v>1007</v>
      </c>
      <c r="J16" s="98" t="s">
        <v>856</v>
      </c>
      <c r="K16" s="164" t="s">
        <v>37</v>
      </c>
      <c r="L16" s="59" t="s">
        <v>869</v>
      </c>
      <c r="M16" s="164" t="s">
        <v>37</v>
      </c>
      <c r="N16" s="59" t="s">
        <v>37</v>
      </c>
      <c r="O16" s="164" t="s">
        <v>1016</v>
      </c>
      <c r="P16" s="164" t="s">
        <v>1295</v>
      </c>
      <c r="Q16" s="164" t="s">
        <v>1296</v>
      </c>
    </row>
    <row r="17" spans="1:17" ht="91">
      <c r="A17" s="234"/>
      <c r="B17" s="165">
        <v>2020</v>
      </c>
      <c r="C17" s="164" t="s">
        <v>37</v>
      </c>
      <c r="D17" s="59" t="s">
        <v>37</v>
      </c>
      <c r="E17" s="59" t="s">
        <v>37</v>
      </c>
      <c r="F17" s="164" t="s">
        <v>37</v>
      </c>
      <c r="G17" s="59" t="s">
        <v>37</v>
      </c>
      <c r="H17" s="164" t="s">
        <v>37</v>
      </c>
      <c r="I17" s="101" t="s">
        <v>1007</v>
      </c>
      <c r="J17" s="98" t="s">
        <v>856</v>
      </c>
      <c r="K17" s="164" t="s">
        <v>37</v>
      </c>
      <c r="L17" s="59" t="s">
        <v>869</v>
      </c>
      <c r="M17" s="164" t="s">
        <v>37</v>
      </c>
      <c r="N17" s="59" t="s">
        <v>37</v>
      </c>
      <c r="O17" s="164" t="s">
        <v>890</v>
      </c>
      <c r="P17" s="164" t="s">
        <v>1295</v>
      </c>
      <c r="Q17" s="164" t="s">
        <v>1296</v>
      </c>
    </row>
    <row r="18" spans="1:17" ht="91">
      <c r="A18" s="234"/>
      <c r="B18" s="165">
        <v>2021</v>
      </c>
      <c r="C18" s="164" t="s">
        <v>37</v>
      </c>
      <c r="D18" s="59" t="s">
        <v>37</v>
      </c>
      <c r="E18" s="59" t="s">
        <v>37</v>
      </c>
      <c r="F18" s="164" t="s">
        <v>37</v>
      </c>
      <c r="G18" s="59" t="s">
        <v>37</v>
      </c>
      <c r="H18" s="164" t="s">
        <v>37</v>
      </c>
      <c r="I18" s="101" t="s">
        <v>1007</v>
      </c>
      <c r="J18" s="98" t="s">
        <v>856</v>
      </c>
      <c r="K18" s="164" t="s">
        <v>37</v>
      </c>
      <c r="L18" s="59" t="s">
        <v>869</v>
      </c>
      <c r="M18" s="164" t="s">
        <v>37</v>
      </c>
      <c r="N18" s="59" t="s">
        <v>37</v>
      </c>
      <c r="O18" s="164" t="s">
        <v>890</v>
      </c>
      <c r="P18" s="164" t="s">
        <v>1295</v>
      </c>
      <c r="Q18" s="164" t="s">
        <v>1296</v>
      </c>
    </row>
    <row r="19" spans="1:17" ht="91">
      <c r="A19" s="234"/>
      <c r="B19" s="165">
        <v>2022</v>
      </c>
      <c r="C19" s="164" t="s">
        <v>37</v>
      </c>
      <c r="D19" s="59" t="s">
        <v>37</v>
      </c>
      <c r="E19" s="59" t="s">
        <v>37</v>
      </c>
      <c r="F19" s="164" t="s">
        <v>37</v>
      </c>
      <c r="G19" s="59" t="s">
        <v>37</v>
      </c>
      <c r="H19" s="164" t="s">
        <v>37</v>
      </c>
      <c r="I19" s="101" t="s">
        <v>1007</v>
      </c>
      <c r="J19" s="98" t="s">
        <v>856</v>
      </c>
      <c r="K19" s="164" t="s">
        <v>37</v>
      </c>
      <c r="L19" s="59" t="s">
        <v>869</v>
      </c>
      <c r="M19" s="164" t="s">
        <v>37</v>
      </c>
      <c r="N19" s="59" t="s">
        <v>37</v>
      </c>
      <c r="O19" s="164" t="s">
        <v>890</v>
      </c>
      <c r="P19" s="164" t="s">
        <v>1295</v>
      </c>
      <c r="Q19" s="164" t="s">
        <v>1296</v>
      </c>
    </row>
    <row r="20" spans="1:17" ht="91">
      <c r="A20" s="234"/>
      <c r="B20" s="165" t="s">
        <v>861</v>
      </c>
      <c r="C20" s="164" t="s">
        <v>37</v>
      </c>
      <c r="D20" s="59" t="s">
        <v>37</v>
      </c>
      <c r="E20" s="59" t="s">
        <v>37</v>
      </c>
      <c r="F20" s="164" t="s">
        <v>37</v>
      </c>
      <c r="G20" s="59" t="s">
        <v>37</v>
      </c>
      <c r="H20" s="164" t="s">
        <v>37</v>
      </c>
      <c r="I20" s="101" t="s">
        <v>1007</v>
      </c>
      <c r="J20" s="98" t="s">
        <v>856</v>
      </c>
      <c r="K20" s="164" t="s">
        <v>37</v>
      </c>
      <c r="L20" s="59" t="s">
        <v>869</v>
      </c>
      <c r="M20" s="164" t="s">
        <v>37</v>
      </c>
      <c r="N20" s="59" t="s">
        <v>37</v>
      </c>
      <c r="O20" s="164" t="s">
        <v>890</v>
      </c>
      <c r="P20" s="164" t="s">
        <v>1295</v>
      </c>
      <c r="Q20" s="164" t="s">
        <v>1296</v>
      </c>
    </row>
    <row r="21" spans="1:17" ht="155.5" customHeight="1">
      <c r="A21" s="234" t="s">
        <v>1297</v>
      </c>
      <c r="B21" s="165" t="s">
        <v>855</v>
      </c>
      <c r="C21" s="164" t="s">
        <v>37</v>
      </c>
      <c r="D21" s="59" t="s">
        <v>37</v>
      </c>
      <c r="E21" s="59" t="s">
        <v>37</v>
      </c>
      <c r="F21" s="164" t="s">
        <v>37</v>
      </c>
      <c r="G21" s="164" t="s">
        <v>37</v>
      </c>
      <c r="H21" s="164" t="s">
        <v>37</v>
      </c>
      <c r="I21" s="101" t="s">
        <v>1007</v>
      </c>
      <c r="J21" s="98" t="s">
        <v>856</v>
      </c>
      <c r="K21" s="164" t="s">
        <v>37</v>
      </c>
      <c r="L21" s="59" t="s">
        <v>869</v>
      </c>
      <c r="M21" s="164" t="s">
        <v>37</v>
      </c>
      <c r="N21" s="59" t="s">
        <v>37</v>
      </c>
      <c r="O21" s="164" t="s">
        <v>37</v>
      </c>
      <c r="P21" s="59" t="s">
        <v>37</v>
      </c>
      <c r="Q21" s="164" t="s">
        <v>1291</v>
      </c>
    </row>
    <row r="22" spans="1:17" ht="155.5" customHeight="1">
      <c r="A22" s="234"/>
      <c r="B22" s="165" t="s">
        <v>860</v>
      </c>
      <c r="C22" s="164" t="s">
        <v>37</v>
      </c>
      <c r="D22" s="59" t="s">
        <v>37</v>
      </c>
      <c r="E22" s="59" t="s">
        <v>37</v>
      </c>
      <c r="F22" s="164" t="s">
        <v>37</v>
      </c>
      <c r="G22" s="164" t="s">
        <v>37</v>
      </c>
      <c r="H22" s="164" t="s">
        <v>37</v>
      </c>
      <c r="I22" s="101" t="s">
        <v>1007</v>
      </c>
      <c r="J22" s="98" t="s">
        <v>856</v>
      </c>
      <c r="K22" s="164" t="s">
        <v>37</v>
      </c>
      <c r="L22" s="59" t="s">
        <v>869</v>
      </c>
      <c r="M22" s="164" t="s">
        <v>37</v>
      </c>
      <c r="N22" s="59" t="s">
        <v>37</v>
      </c>
      <c r="O22" s="164" t="s">
        <v>37</v>
      </c>
      <c r="P22" s="59" t="s">
        <v>37</v>
      </c>
      <c r="Q22" s="164" t="s">
        <v>1291</v>
      </c>
    </row>
    <row r="23" spans="1:17" ht="155.5" customHeight="1">
      <c r="A23" s="234"/>
      <c r="B23" s="165">
        <v>2020</v>
      </c>
      <c r="C23" s="164" t="s">
        <v>37</v>
      </c>
      <c r="D23" s="59" t="s">
        <v>37</v>
      </c>
      <c r="E23" s="59" t="s">
        <v>37</v>
      </c>
      <c r="F23" s="164" t="s">
        <v>37</v>
      </c>
      <c r="G23" s="164" t="s">
        <v>37</v>
      </c>
      <c r="H23" s="164" t="s">
        <v>37</v>
      </c>
      <c r="I23" s="101" t="s">
        <v>1007</v>
      </c>
      <c r="J23" s="98" t="s">
        <v>856</v>
      </c>
      <c r="K23" s="164" t="s">
        <v>37</v>
      </c>
      <c r="L23" s="59" t="s">
        <v>869</v>
      </c>
      <c r="M23" s="164" t="s">
        <v>37</v>
      </c>
      <c r="N23" s="59" t="s">
        <v>37</v>
      </c>
      <c r="O23" s="164" t="s">
        <v>37</v>
      </c>
      <c r="P23" s="59" t="s">
        <v>37</v>
      </c>
      <c r="Q23" s="164" t="s">
        <v>1291</v>
      </c>
    </row>
    <row r="24" spans="1:17" ht="155.5" customHeight="1">
      <c r="A24" s="234"/>
      <c r="B24" s="165">
        <v>2021</v>
      </c>
      <c r="C24" s="164" t="s">
        <v>37</v>
      </c>
      <c r="D24" s="59" t="s">
        <v>37</v>
      </c>
      <c r="E24" s="59" t="s">
        <v>37</v>
      </c>
      <c r="F24" s="164" t="s">
        <v>37</v>
      </c>
      <c r="G24" s="164" t="s">
        <v>37</v>
      </c>
      <c r="H24" s="164" t="s">
        <v>37</v>
      </c>
      <c r="I24" s="101" t="s">
        <v>1007</v>
      </c>
      <c r="J24" s="98" t="s">
        <v>856</v>
      </c>
      <c r="K24" s="164" t="s">
        <v>37</v>
      </c>
      <c r="L24" s="59" t="s">
        <v>869</v>
      </c>
      <c r="M24" s="164" t="s">
        <v>37</v>
      </c>
      <c r="N24" s="59" t="s">
        <v>37</v>
      </c>
      <c r="O24" s="164" t="s">
        <v>37</v>
      </c>
      <c r="P24" s="59" t="s">
        <v>37</v>
      </c>
      <c r="Q24" s="164" t="s">
        <v>1291</v>
      </c>
    </row>
    <row r="25" spans="1:17" ht="155.5" customHeight="1">
      <c r="A25" s="234"/>
      <c r="B25" s="165">
        <v>2022</v>
      </c>
      <c r="C25" s="164" t="s">
        <v>37</v>
      </c>
      <c r="D25" s="59" t="s">
        <v>37</v>
      </c>
      <c r="E25" s="59" t="s">
        <v>37</v>
      </c>
      <c r="F25" s="164" t="s">
        <v>37</v>
      </c>
      <c r="G25" s="164" t="s">
        <v>37</v>
      </c>
      <c r="H25" s="164" t="s">
        <v>37</v>
      </c>
      <c r="I25" s="101" t="s">
        <v>1007</v>
      </c>
      <c r="J25" s="98" t="s">
        <v>856</v>
      </c>
      <c r="K25" s="164" t="s">
        <v>37</v>
      </c>
      <c r="L25" s="59" t="s">
        <v>869</v>
      </c>
      <c r="M25" s="164" t="s">
        <v>37</v>
      </c>
      <c r="N25" s="59" t="s">
        <v>37</v>
      </c>
      <c r="O25" s="164" t="s">
        <v>37</v>
      </c>
      <c r="P25" s="59" t="s">
        <v>37</v>
      </c>
      <c r="Q25" s="164" t="s">
        <v>1291</v>
      </c>
    </row>
    <row r="26" spans="1:17" ht="155.5" customHeight="1">
      <c r="A26" s="234"/>
      <c r="B26" s="165" t="s">
        <v>861</v>
      </c>
      <c r="C26" s="164" t="s">
        <v>37</v>
      </c>
      <c r="D26" s="59" t="s">
        <v>37</v>
      </c>
      <c r="E26" s="59" t="s">
        <v>37</v>
      </c>
      <c r="F26" s="164" t="s">
        <v>37</v>
      </c>
      <c r="G26" s="164" t="s">
        <v>37</v>
      </c>
      <c r="H26" s="164" t="s">
        <v>37</v>
      </c>
      <c r="I26" s="101" t="s">
        <v>1007</v>
      </c>
      <c r="J26" s="98" t="s">
        <v>856</v>
      </c>
      <c r="K26" s="164" t="s">
        <v>37</v>
      </c>
      <c r="L26" s="59" t="s">
        <v>869</v>
      </c>
      <c r="M26" s="164" t="s">
        <v>37</v>
      </c>
      <c r="N26" s="59" t="s">
        <v>37</v>
      </c>
      <c r="O26" s="164" t="s">
        <v>37</v>
      </c>
      <c r="P26" s="59" t="s">
        <v>37</v>
      </c>
      <c r="Q26" s="164" t="s">
        <v>1291</v>
      </c>
    </row>
    <row r="27" spans="1:17"/>
    <row r="28" spans="1:17"/>
    <row r="29" spans="1:17"/>
  </sheetData>
  <autoFilter ref="A2:Q26" xr:uid="{00000000-0009-0000-0000-000021000000}"/>
  <mergeCells count="4">
    <mergeCell ref="A21:A26"/>
    <mergeCell ref="A3:A8"/>
    <mergeCell ref="A9:A14"/>
    <mergeCell ref="A15:A20"/>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2" manualBreakCount="2">
    <brk id="14" max="21" man="1"/>
    <brk id="20" max="21"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pageSetUpPr fitToPage="1"/>
  </sheetPr>
  <dimension ref="A1:T31"/>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2" width="35.453125" customWidth="1"/>
    <col min="3" max="3" width="17.7265625" customWidth="1"/>
    <col min="4" max="4" width="8.7265625" customWidth="1"/>
    <col min="5" max="6" width="9.26953125" bestFit="1" customWidth="1"/>
    <col min="7" max="9" width="10.453125" customWidth="1"/>
    <col min="10" max="12" width="8.7265625" customWidth="1"/>
    <col min="13" max="13" width="1.54296875" customWidth="1"/>
    <col min="14" max="20" width="8.7265625" hidden="1" customWidth="1"/>
  </cols>
  <sheetData>
    <row r="1" spans="1:12" ht="15.5">
      <c r="A1" s="35" t="s">
        <v>1298</v>
      </c>
      <c r="B1" s="29"/>
      <c r="C1" s="29"/>
      <c r="D1" s="29"/>
      <c r="E1" s="29"/>
      <c r="F1" s="29"/>
      <c r="G1" s="29"/>
      <c r="H1" s="29"/>
      <c r="I1" s="29"/>
      <c r="J1" s="29"/>
      <c r="K1" s="29"/>
      <c r="L1" s="29"/>
    </row>
    <row r="2" spans="1:12" ht="31.5" customHeight="1">
      <c r="A2" s="260" t="s">
        <v>1299</v>
      </c>
      <c r="B2" s="267" t="s">
        <v>1300</v>
      </c>
      <c r="C2" s="260" t="s">
        <v>1301</v>
      </c>
      <c r="D2" s="260" t="s">
        <v>1302</v>
      </c>
      <c r="E2" s="260"/>
      <c r="F2" s="260"/>
      <c r="G2" s="260" t="s">
        <v>1303</v>
      </c>
      <c r="H2" s="260"/>
      <c r="I2" s="260"/>
      <c r="J2" s="260" t="s">
        <v>1304</v>
      </c>
      <c r="K2" s="260"/>
      <c r="L2" s="260"/>
    </row>
    <row r="3" spans="1:12" ht="15.75" customHeight="1">
      <c r="A3" s="260"/>
      <c r="B3" s="267"/>
      <c r="C3" s="260"/>
      <c r="D3" s="144">
        <v>2020</v>
      </c>
      <c r="E3" s="144">
        <v>2021</v>
      </c>
      <c r="F3" s="144">
        <v>2022</v>
      </c>
      <c r="G3" s="144">
        <v>2020</v>
      </c>
      <c r="H3" s="144">
        <v>2021</v>
      </c>
      <c r="I3" s="144">
        <v>2022</v>
      </c>
      <c r="J3" s="144">
        <v>2020</v>
      </c>
      <c r="K3" s="144">
        <v>2021</v>
      </c>
      <c r="L3" s="144">
        <v>2022</v>
      </c>
    </row>
    <row r="4" spans="1:12">
      <c r="A4" s="264" t="s">
        <v>598</v>
      </c>
      <c r="B4" s="171" t="s">
        <v>1305</v>
      </c>
      <c r="C4" s="64" t="s">
        <v>1306</v>
      </c>
      <c r="D4" s="160">
        <v>900.81487287482685</v>
      </c>
      <c r="E4" s="160">
        <v>773.47971761400436</v>
      </c>
      <c r="F4" s="160">
        <v>653.83495759167954</v>
      </c>
      <c r="G4" s="161">
        <v>1.9328985478332644E-2</v>
      </c>
      <c r="H4" s="161">
        <v>1.929872485647301E-2</v>
      </c>
      <c r="I4" s="161">
        <v>1.9242009646719016E-2</v>
      </c>
      <c r="J4" s="162">
        <v>17.411837596463595</v>
      </c>
      <c r="K4" s="162">
        <v>14.92717225229511</v>
      </c>
      <c r="L4" s="162">
        <v>12.581098561341216</v>
      </c>
    </row>
    <row r="5" spans="1:12">
      <c r="A5" s="265"/>
      <c r="B5" s="171" t="s">
        <v>601</v>
      </c>
      <c r="C5" s="64" t="s">
        <v>1306</v>
      </c>
      <c r="D5" s="160">
        <v>223.86413083087095</v>
      </c>
      <c r="E5" s="160">
        <v>187.31267288404112</v>
      </c>
      <c r="F5" s="160">
        <v>153.28372282249248</v>
      </c>
      <c r="G5" s="161">
        <v>1.7174082747853241E-2</v>
      </c>
      <c r="H5" s="161">
        <v>1.7174082747853241E-2</v>
      </c>
      <c r="I5" s="161">
        <v>1.7174082747853241E-2</v>
      </c>
      <c r="J5" s="162">
        <v>3.8446611071656216</v>
      </c>
      <c r="K5" s="162">
        <v>3.2169233438320881</v>
      </c>
      <c r="L5" s="162">
        <v>2.6325073396524861</v>
      </c>
    </row>
    <row r="6" spans="1:12">
      <c r="A6" s="265"/>
      <c r="B6" s="171" t="s">
        <v>602</v>
      </c>
      <c r="C6" s="64" t="s">
        <v>1306</v>
      </c>
      <c r="D6" s="160">
        <v>136.3068868525491</v>
      </c>
      <c r="E6" s="160">
        <v>116.98430634269758</v>
      </c>
      <c r="F6" s="160">
        <v>97.992079372596663</v>
      </c>
      <c r="G6" s="161">
        <v>3.034300791556728E-2</v>
      </c>
      <c r="H6" s="161">
        <v>3.034300791556728E-2</v>
      </c>
      <c r="I6" s="161">
        <v>3.034300791556728E-2</v>
      </c>
      <c r="J6" s="162">
        <v>4.1359609467132312</v>
      </c>
      <c r="K6" s="162">
        <v>3.5496557333536201</v>
      </c>
      <c r="L6" s="162">
        <v>2.9733744400655979</v>
      </c>
    </row>
    <row r="7" spans="1:12">
      <c r="A7" s="265"/>
      <c r="B7" s="171" t="s">
        <v>603</v>
      </c>
      <c r="C7" s="64" t="s">
        <v>1306</v>
      </c>
      <c r="D7" s="160">
        <v>240.63099993047967</v>
      </c>
      <c r="E7" s="160">
        <v>192.76949401515341</v>
      </c>
      <c r="F7" s="160">
        <v>151.00707431012964</v>
      </c>
      <c r="G7" s="161">
        <v>1.7313019390581715E-2</v>
      </c>
      <c r="H7" s="161">
        <v>1.7313019390581715E-2</v>
      </c>
      <c r="I7" s="161">
        <v>1.7313019390581715E-2</v>
      </c>
      <c r="J7" s="162">
        <v>4.1660491677714617</v>
      </c>
      <c r="K7" s="162">
        <v>3.3374219877969771</v>
      </c>
      <c r="L7" s="162">
        <v>2.6143884056462885</v>
      </c>
    </row>
    <row r="8" spans="1:12">
      <c r="A8" s="265"/>
      <c r="B8" s="171" t="s">
        <v>604</v>
      </c>
      <c r="C8" s="64" t="s">
        <v>1306</v>
      </c>
      <c r="D8" s="160">
        <v>246.56357641151709</v>
      </c>
      <c r="E8" s="160">
        <v>228.86432971718185</v>
      </c>
      <c r="F8" s="160">
        <v>210.01904586111894</v>
      </c>
      <c r="G8" s="161">
        <v>1.4626635873749037E-2</v>
      </c>
      <c r="H8" s="161">
        <v>1.4626635873749037E-2</v>
      </c>
      <c r="I8" s="161">
        <v>1.4626635873749037E-2</v>
      </c>
      <c r="J8" s="162">
        <v>3.606395651900558</v>
      </c>
      <c r="K8" s="162">
        <v>3.34751521526286</v>
      </c>
      <c r="L8" s="162">
        <v>3.0718721103627864</v>
      </c>
    </row>
    <row r="9" spans="1:12">
      <c r="A9" s="266"/>
      <c r="B9" s="171" t="s">
        <v>1307</v>
      </c>
      <c r="C9" s="64" t="s">
        <v>1306</v>
      </c>
      <c r="D9" s="160">
        <v>53.449278849409957</v>
      </c>
      <c r="E9" s="160">
        <v>47.548914654930392</v>
      </c>
      <c r="F9" s="160">
        <v>41.533035225341841</v>
      </c>
      <c r="G9" s="161">
        <v>3.1034482758620689E-2</v>
      </c>
      <c r="H9" s="161">
        <v>3.1034482758620689E-2</v>
      </c>
      <c r="I9" s="161">
        <v>3.1034482758620689E-2</v>
      </c>
      <c r="J9" s="162">
        <v>1.6587707229127229</v>
      </c>
      <c r="K9" s="162">
        <v>1.4756559720495639</v>
      </c>
      <c r="L9" s="162">
        <v>1.2889562656140572</v>
      </c>
    </row>
    <row r="10" spans="1:12">
      <c r="A10" s="263" t="s">
        <v>606</v>
      </c>
      <c r="B10" s="171" t="s">
        <v>1308</v>
      </c>
      <c r="C10" s="64" t="s">
        <v>1306</v>
      </c>
      <c r="D10" s="160">
        <v>1218.3095880126587</v>
      </c>
      <c r="E10" s="160">
        <v>1207.6829846843195</v>
      </c>
      <c r="F10" s="160">
        <v>1205.0925288010258</v>
      </c>
      <c r="G10" s="161">
        <v>6.0192145690517711E-3</v>
      </c>
      <c r="H10" s="161">
        <v>5.3778617858521015E-3</v>
      </c>
      <c r="I10" s="161">
        <v>4.9940914487324626E-3</v>
      </c>
      <c r="J10" s="162">
        <v>7.3332668217812564</v>
      </c>
      <c r="K10" s="162">
        <v>6.494752172757611</v>
      </c>
      <c r="L10" s="162">
        <v>6.0183422930165813</v>
      </c>
    </row>
    <row r="11" spans="1:12">
      <c r="A11" s="263"/>
      <c r="B11" s="171" t="s">
        <v>608</v>
      </c>
      <c r="C11" s="64" t="s">
        <v>1306</v>
      </c>
      <c r="D11" s="160">
        <v>100.38877269888116</v>
      </c>
      <c r="E11" s="160">
        <v>100.34720072966812</v>
      </c>
      <c r="F11" s="160">
        <v>100.21341309334362</v>
      </c>
      <c r="G11" s="161">
        <v>1.2156862745098039E-3</v>
      </c>
      <c r="H11" s="161">
        <v>7.537254901960784E-4</v>
      </c>
      <c r="I11" s="161">
        <v>4.6730980392156859E-4</v>
      </c>
      <c r="J11" s="162">
        <v>0.12204125308491434</v>
      </c>
      <c r="K11" s="162">
        <v>7.5634243059773384E-2</v>
      </c>
      <c r="L11" s="162">
        <v>4.6830710422961559E-2</v>
      </c>
    </row>
    <row r="12" spans="1:12">
      <c r="A12" s="263"/>
      <c r="B12" s="171" t="s">
        <v>609</v>
      </c>
      <c r="C12" s="64" t="s">
        <v>1306</v>
      </c>
      <c r="D12" s="160">
        <v>135.40520446928969</v>
      </c>
      <c r="E12" s="160">
        <v>130.28277228330589</v>
      </c>
      <c r="F12" s="160">
        <v>128.13749881935112</v>
      </c>
      <c r="G12" s="161">
        <v>1.6418437935134225E-2</v>
      </c>
      <c r="H12" s="161">
        <v>1.641326166095438E-2</v>
      </c>
      <c r="I12" s="161">
        <v>1.6407347784102494E-2</v>
      </c>
      <c r="J12" s="162">
        <v>2.2231419456731922</v>
      </c>
      <c r="K12" s="162">
        <v>2.1383652314004347</v>
      </c>
      <c r="L12" s="162">
        <v>2.1023965073141166</v>
      </c>
    </row>
    <row r="13" spans="1:12">
      <c r="A13" s="263"/>
      <c r="B13" s="171" t="s">
        <v>610</v>
      </c>
      <c r="C13" s="64" t="s">
        <v>1306</v>
      </c>
      <c r="D13" s="160" t="s">
        <v>37</v>
      </c>
      <c r="E13" s="160" t="s">
        <v>37</v>
      </c>
      <c r="F13" s="160" t="s">
        <v>37</v>
      </c>
      <c r="G13" s="163" t="s">
        <v>37</v>
      </c>
      <c r="H13" s="163" t="s">
        <v>37</v>
      </c>
      <c r="I13" s="163" t="s">
        <v>37</v>
      </c>
      <c r="J13" s="162" t="s">
        <v>37</v>
      </c>
      <c r="K13" s="162" t="s">
        <v>37</v>
      </c>
      <c r="L13" s="162" t="s">
        <v>37</v>
      </c>
    </row>
    <row r="14" spans="1:12">
      <c r="A14" s="263"/>
      <c r="B14" s="171" t="s">
        <v>611</v>
      </c>
      <c r="C14" s="64" t="s">
        <v>1306</v>
      </c>
      <c r="D14" s="160">
        <v>103.79829892624817</v>
      </c>
      <c r="E14" s="160">
        <v>103.74550798845513</v>
      </c>
      <c r="F14" s="160">
        <v>103.70167343526219</v>
      </c>
      <c r="G14" s="161">
        <v>1.9250372591525739E-3</v>
      </c>
      <c r="H14" s="161">
        <v>1.9247944949943962E-3</v>
      </c>
      <c r="I14" s="161">
        <v>1.9245170852304207E-3</v>
      </c>
      <c r="J14" s="162">
        <v>0.19981559286968431</v>
      </c>
      <c r="K14" s="162">
        <v>0.19968878265657558</v>
      </c>
      <c r="L14" s="162">
        <v>0.19957564229314775</v>
      </c>
    </row>
    <row r="15" spans="1:12">
      <c r="A15" s="263"/>
      <c r="B15" s="171" t="s">
        <v>612</v>
      </c>
      <c r="C15" s="79" t="s">
        <v>1310</v>
      </c>
      <c r="D15" s="160" t="s">
        <v>37</v>
      </c>
      <c r="E15" s="160" t="s">
        <v>37</v>
      </c>
      <c r="F15" s="160" t="s">
        <v>37</v>
      </c>
      <c r="G15" s="163" t="s">
        <v>37</v>
      </c>
      <c r="H15" s="163" t="s">
        <v>37</v>
      </c>
      <c r="I15" s="163" t="s">
        <v>37</v>
      </c>
      <c r="J15" s="162" t="s">
        <v>37</v>
      </c>
      <c r="K15" s="162" t="s">
        <v>37</v>
      </c>
      <c r="L15" s="162" t="s">
        <v>37</v>
      </c>
    </row>
    <row r="16" spans="1:12">
      <c r="A16" s="263"/>
      <c r="B16" s="204" t="s">
        <v>614</v>
      </c>
      <c r="C16" s="64" t="s">
        <v>1306</v>
      </c>
      <c r="D16" s="160">
        <v>36.505946458698929</v>
      </c>
      <c r="E16" s="160">
        <v>37.132771338352029</v>
      </c>
      <c r="F16" s="160">
        <v>37.342199440013495</v>
      </c>
      <c r="G16" s="161">
        <v>0</v>
      </c>
      <c r="H16" s="161">
        <v>0</v>
      </c>
      <c r="I16" s="161">
        <v>0</v>
      </c>
      <c r="J16" s="162">
        <v>0</v>
      </c>
      <c r="K16" s="162">
        <v>0</v>
      </c>
      <c r="L16" s="162">
        <v>0</v>
      </c>
    </row>
    <row r="17" spans="1:12">
      <c r="A17" s="263"/>
      <c r="B17" s="171" t="s">
        <v>615</v>
      </c>
      <c r="C17" s="64" t="s">
        <v>1306</v>
      </c>
      <c r="D17" s="160">
        <v>18.614503822052388</v>
      </c>
      <c r="E17" s="160">
        <v>18.678782062494307</v>
      </c>
      <c r="F17" s="160">
        <v>18.727418354395354</v>
      </c>
      <c r="G17" s="161">
        <v>0</v>
      </c>
      <c r="H17" s="161">
        <v>0</v>
      </c>
      <c r="I17" s="161">
        <v>0</v>
      </c>
      <c r="J17" s="162">
        <v>0</v>
      </c>
      <c r="K17" s="162">
        <v>0</v>
      </c>
      <c r="L17" s="162">
        <v>0</v>
      </c>
    </row>
    <row r="18" spans="1:12">
      <c r="A18" s="263"/>
      <c r="B18" s="171" t="s">
        <v>616</v>
      </c>
      <c r="C18" s="64" t="s">
        <v>1306</v>
      </c>
      <c r="D18" s="160">
        <v>566.95336657824066</v>
      </c>
      <c r="E18" s="160">
        <v>564.65283559859347</v>
      </c>
      <c r="F18" s="160">
        <v>566.07207431978134</v>
      </c>
      <c r="G18" s="161">
        <v>1.6909029421711195E-3</v>
      </c>
      <c r="H18" s="161">
        <v>1.6909029421711195E-3</v>
      </c>
      <c r="I18" s="161">
        <v>1.6909029421711195E-3</v>
      </c>
      <c r="J18" s="162">
        <v>0.9586631156209684</v>
      </c>
      <c r="K18" s="162">
        <v>0.95477314101892719</v>
      </c>
      <c r="L18" s="162">
        <v>0.95717293594822694</v>
      </c>
    </row>
    <row r="19" spans="1:12">
      <c r="A19" s="263"/>
      <c r="B19" s="171" t="s">
        <v>617</v>
      </c>
      <c r="C19" s="64" t="s">
        <v>1306</v>
      </c>
      <c r="D19" s="160">
        <v>53.268527980718282</v>
      </c>
      <c r="E19" s="160">
        <v>53.167946285359903</v>
      </c>
      <c r="F19" s="160">
        <v>52.736668383122918</v>
      </c>
      <c r="G19" s="161">
        <v>1.901840490797546E-3</v>
      </c>
      <c r="H19" s="161">
        <v>1.1791411042944785E-3</v>
      </c>
      <c r="I19" s="161">
        <v>7.3106748466257663E-4</v>
      </c>
      <c r="J19" s="162">
        <v>0.10130824339891206</v>
      </c>
      <c r="K19" s="162">
        <v>6.269251089598879E-2</v>
      </c>
      <c r="L19" s="162">
        <v>3.8554063504334102E-2</v>
      </c>
    </row>
    <row r="20" spans="1:12">
      <c r="A20" s="263"/>
      <c r="B20" s="204" t="s">
        <v>618</v>
      </c>
      <c r="C20" s="64" t="s">
        <v>1306</v>
      </c>
      <c r="D20" s="160">
        <v>31.123376085959343</v>
      </c>
      <c r="E20" s="160">
        <v>30.369774553079619</v>
      </c>
      <c r="F20" s="160">
        <v>29.891969787994622</v>
      </c>
      <c r="G20" s="161">
        <v>1.9578947368421053E-2</v>
      </c>
      <c r="H20" s="161">
        <v>1.2138947368421053E-2</v>
      </c>
      <c r="I20" s="161">
        <v>7.5261473684210527E-3</v>
      </c>
      <c r="J20" s="162">
        <v>0.60936294231457244</v>
      </c>
      <c r="K20" s="162">
        <v>0.36865709489064652</v>
      </c>
      <c r="L20" s="162">
        <v>0.22497136975683735</v>
      </c>
    </row>
    <row r="21" spans="1:12">
      <c r="A21" s="263"/>
      <c r="B21" s="205" t="s">
        <v>619</v>
      </c>
      <c r="C21" s="64" t="s">
        <v>1306</v>
      </c>
      <c r="D21" s="160">
        <v>98.701903353921722</v>
      </c>
      <c r="E21" s="160">
        <v>94.661542006212613</v>
      </c>
      <c r="F21" s="160">
        <v>93.193234462249748</v>
      </c>
      <c r="G21" s="161">
        <v>2.2518343695757007E-2</v>
      </c>
      <c r="H21" s="161">
        <v>2.2511244291933956E-2</v>
      </c>
      <c r="I21" s="161">
        <v>2.2503133245557239E-2</v>
      </c>
      <c r="J21" s="162">
        <v>2.2226033831490004</v>
      </c>
      <c r="K21" s="162">
        <v>2.1309490971530201</v>
      </c>
      <c r="L21" s="162">
        <v>2.0971397726884629</v>
      </c>
    </row>
    <row r="22" spans="1:12">
      <c r="A22" s="263"/>
      <c r="B22" s="171" t="s">
        <v>620</v>
      </c>
      <c r="C22" s="64" t="s">
        <v>1306</v>
      </c>
      <c r="D22" s="160">
        <v>73.549687638648194</v>
      </c>
      <c r="E22" s="160">
        <v>74.643851838798682</v>
      </c>
      <c r="F22" s="160">
        <v>75.076378705511402</v>
      </c>
      <c r="G22" s="161">
        <v>1.2186732186732186E-2</v>
      </c>
      <c r="H22" s="161">
        <v>7.5557739557739548E-3</v>
      </c>
      <c r="I22" s="161">
        <v>4.6845798525798517E-3</v>
      </c>
      <c r="J22" s="162">
        <v>0.89633034567001235</v>
      </c>
      <c r="K22" s="162">
        <v>0.56399207168224486</v>
      </c>
      <c r="L22" s="162">
        <v>0.35170129108849374</v>
      </c>
    </row>
    <row r="23" spans="1:12">
      <c r="A23" s="261" t="s">
        <v>1311</v>
      </c>
      <c r="B23" s="262"/>
      <c r="C23" s="64" t="s">
        <v>1306</v>
      </c>
      <c r="D23" s="160">
        <v>16.903492564827992</v>
      </c>
      <c r="E23" s="160">
        <v>16.134951138762545</v>
      </c>
      <c r="F23" s="160">
        <v>15.747848149888309</v>
      </c>
      <c r="G23" s="161">
        <v>6.3829787234042562E-2</v>
      </c>
      <c r="H23" s="161">
        <v>6.3829787234042562E-2</v>
      </c>
      <c r="I23" s="161">
        <v>6.3829787234042562E-2</v>
      </c>
      <c r="J23" s="162">
        <v>1.0789463339251912</v>
      </c>
      <c r="K23" s="162">
        <v>1.0298904982188861</v>
      </c>
      <c r="L23" s="162">
        <v>1.0051817968013816</v>
      </c>
    </row>
    <row r="24" spans="1:12">
      <c r="A24" s="261" t="s">
        <v>495</v>
      </c>
      <c r="B24" s="262"/>
      <c r="C24" s="64" t="s">
        <v>1306</v>
      </c>
      <c r="D24" s="160">
        <v>2896</v>
      </c>
      <c r="E24" s="160">
        <v>2894.2671741121403</v>
      </c>
      <c r="F24" s="160">
        <v>2892.8231525389233</v>
      </c>
      <c r="G24" s="161">
        <v>1.8646408839779007E-3</v>
      </c>
      <c r="H24" s="161">
        <v>1.8646408839779007E-3</v>
      </c>
      <c r="I24" s="161">
        <v>1.8646408839779007E-3</v>
      </c>
      <c r="J24" s="162">
        <v>5.4</v>
      </c>
      <c r="K24" s="162">
        <v>5.3967689020046823</v>
      </c>
      <c r="L24" s="162">
        <v>5.3940763203419158</v>
      </c>
    </row>
    <row r="25" spans="1:12">
      <c r="A25" s="10" t="s">
        <v>1334</v>
      </c>
      <c r="B25" s="10"/>
      <c r="C25" s="10"/>
      <c r="D25" s="10"/>
      <c r="E25" s="10"/>
      <c r="F25" s="10"/>
      <c r="G25" s="10"/>
      <c r="H25" s="10"/>
      <c r="I25" s="10"/>
      <c r="J25" s="10"/>
      <c r="K25" s="10"/>
      <c r="L25" s="10"/>
    </row>
    <row r="26" spans="1:12">
      <c r="A26" s="10"/>
      <c r="B26" s="10"/>
      <c r="C26" s="10"/>
      <c r="D26" s="10"/>
      <c r="E26" s="10"/>
      <c r="F26" s="10"/>
      <c r="G26" s="10"/>
      <c r="H26" s="10"/>
      <c r="I26" s="10"/>
      <c r="J26" s="10"/>
      <c r="K26" s="10"/>
      <c r="L26" s="10"/>
    </row>
    <row r="27" spans="1:12">
      <c r="A27" s="10"/>
      <c r="B27" s="10"/>
      <c r="C27" s="10"/>
      <c r="D27" s="10"/>
      <c r="E27" s="10"/>
      <c r="F27" s="10"/>
      <c r="G27" s="10"/>
      <c r="H27" s="10"/>
      <c r="I27" s="10"/>
      <c r="J27" s="10"/>
      <c r="K27" s="10"/>
      <c r="L27" s="10"/>
    </row>
    <row r="28" spans="1:12" hidden="1"/>
    <row r="29" spans="1:12" hidden="1"/>
    <row r="30" spans="1:12" hidden="1"/>
    <row r="31" spans="1:12" hidden="1"/>
  </sheetData>
  <mergeCells count="10">
    <mergeCell ref="A24:B24"/>
    <mergeCell ref="A10:A22"/>
    <mergeCell ref="A4:A9"/>
    <mergeCell ref="A2:A3"/>
    <mergeCell ref="B2:B3"/>
    <mergeCell ref="C2:C3"/>
    <mergeCell ref="D2:F2"/>
    <mergeCell ref="G2:I2"/>
    <mergeCell ref="J2:L2"/>
    <mergeCell ref="A23:B23"/>
  </mergeCells>
  <printOptions horizontalCentered="1"/>
  <pageMargins left="0.25" right="0.25" top="0.75" bottom="0.75" header="0.3" footer="0.3"/>
  <pageSetup scale="76" fitToHeight="0" orientation="landscape" r:id="rId1"/>
  <headerFooter scaleWithDoc="0">
    <oddFooter>&amp;C&amp;A
Appendix B - &amp;P of &amp;N</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3">
    <pageSetUpPr fitToPage="1"/>
  </sheetPr>
  <dimension ref="A1:T27"/>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2" width="35.453125" customWidth="1"/>
    <col min="3" max="3" width="17.7265625" customWidth="1"/>
    <col min="4" max="4" width="8.7265625" customWidth="1"/>
    <col min="5" max="6" width="9.26953125" bestFit="1" customWidth="1"/>
    <col min="7" max="9" width="10.453125" customWidth="1"/>
    <col min="10" max="12" width="8.7265625" customWidth="1"/>
    <col min="13" max="13" width="1.54296875" customWidth="1"/>
    <col min="14" max="20" width="8.7265625" hidden="1" customWidth="1"/>
  </cols>
  <sheetData>
    <row r="1" spans="1:12" ht="15.5">
      <c r="A1" s="35" t="s">
        <v>1312</v>
      </c>
      <c r="B1" s="29"/>
      <c r="C1" s="29"/>
      <c r="D1" s="29"/>
      <c r="E1" s="29"/>
      <c r="F1" s="29"/>
      <c r="G1" s="29"/>
      <c r="H1" s="29"/>
      <c r="I1" s="29"/>
      <c r="J1" s="29"/>
      <c r="K1" s="29"/>
      <c r="L1" s="29"/>
    </row>
    <row r="2" spans="1:12" ht="31.5" customHeight="1">
      <c r="A2" s="271" t="s">
        <v>1299</v>
      </c>
      <c r="B2" s="273" t="s">
        <v>1300</v>
      </c>
      <c r="C2" s="271" t="s">
        <v>1301</v>
      </c>
      <c r="D2" s="213" t="s">
        <v>1302</v>
      </c>
      <c r="E2" s="213"/>
      <c r="F2" s="213"/>
      <c r="G2" s="213" t="s">
        <v>1303</v>
      </c>
      <c r="H2" s="213"/>
      <c r="I2" s="213"/>
      <c r="J2" s="268" t="s">
        <v>1304</v>
      </c>
      <c r="K2" s="269"/>
      <c r="L2" s="270"/>
    </row>
    <row r="3" spans="1:12" ht="15.75" customHeight="1">
      <c r="A3" s="272"/>
      <c r="B3" s="274"/>
      <c r="C3" s="272"/>
      <c r="D3" s="146">
        <v>2020</v>
      </c>
      <c r="E3" s="146">
        <v>2021</v>
      </c>
      <c r="F3" s="146">
        <v>2022</v>
      </c>
      <c r="G3" s="146">
        <v>2020</v>
      </c>
      <c r="H3" s="146">
        <v>2021</v>
      </c>
      <c r="I3" s="146">
        <v>2022</v>
      </c>
      <c r="J3" s="146">
        <v>2020</v>
      </c>
      <c r="K3" s="146">
        <v>2021</v>
      </c>
      <c r="L3" s="146">
        <v>2022</v>
      </c>
    </row>
    <row r="4" spans="1:12">
      <c r="A4" s="276" t="s">
        <v>598</v>
      </c>
      <c r="B4" s="49" t="s">
        <v>1305</v>
      </c>
      <c r="C4" s="62" t="s">
        <v>1306</v>
      </c>
      <c r="D4" s="160">
        <v>263</v>
      </c>
      <c r="E4" s="160">
        <v>263</v>
      </c>
      <c r="F4" s="160">
        <v>263</v>
      </c>
      <c r="G4" s="161">
        <v>1.06E-2</v>
      </c>
      <c r="H4" s="161">
        <v>1.06E-2</v>
      </c>
      <c r="I4" s="161">
        <v>1.06E-2</v>
      </c>
      <c r="J4" s="162">
        <v>2.8</v>
      </c>
      <c r="K4" s="162">
        <v>2.8</v>
      </c>
      <c r="L4" s="162">
        <v>2.8</v>
      </c>
    </row>
    <row r="5" spans="1:12">
      <c r="A5" s="276"/>
      <c r="B5" s="49" t="s">
        <v>601</v>
      </c>
      <c r="C5" s="62" t="s">
        <v>1306</v>
      </c>
      <c r="D5" s="160">
        <v>206</v>
      </c>
      <c r="E5" s="160">
        <v>206</v>
      </c>
      <c r="F5" s="160">
        <v>206</v>
      </c>
      <c r="G5" s="161">
        <v>6.7999999999999996E-3</v>
      </c>
      <c r="H5" s="161">
        <v>6.7999999999999996E-3</v>
      </c>
      <c r="I5" s="161">
        <v>6.7999999999999996E-3</v>
      </c>
      <c r="J5" s="162">
        <v>1.4</v>
      </c>
      <c r="K5" s="162">
        <v>1.4</v>
      </c>
      <c r="L5" s="162">
        <v>1.4</v>
      </c>
    </row>
    <row r="6" spans="1:12">
      <c r="A6" s="276"/>
      <c r="B6" s="49" t="s">
        <v>602</v>
      </c>
      <c r="C6" s="62" t="s">
        <v>1306</v>
      </c>
      <c r="D6" s="160">
        <v>22</v>
      </c>
      <c r="E6" s="160">
        <v>22</v>
      </c>
      <c r="F6" s="160">
        <v>22</v>
      </c>
      <c r="G6" s="161">
        <v>2.6800000000000001E-2</v>
      </c>
      <c r="H6" s="161">
        <v>2.6800000000000001E-2</v>
      </c>
      <c r="I6" s="161">
        <v>2.6800000000000001E-2</v>
      </c>
      <c r="J6" s="162">
        <v>0.6</v>
      </c>
      <c r="K6" s="162">
        <v>0.6</v>
      </c>
      <c r="L6" s="162">
        <v>0.6</v>
      </c>
    </row>
    <row r="7" spans="1:12">
      <c r="A7" s="276"/>
      <c r="B7" s="49" t="s">
        <v>603</v>
      </c>
      <c r="C7" s="62" t="s">
        <v>1306</v>
      </c>
      <c r="D7" s="160">
        <v>10</v>
      </c>
      <c r="E7" s="160">
        <v>10</v>
      </c>
      <c r="F7" s="160">
        <v>10</v>
      </c>
      <c r="G7" s="161">
        <v>1.9199999999999998E-2</v>
      </c>
      <c r="H7" s="161">
        <v>1.9199999999999998E-2</v>
      </c>
      <c r="I7" s="161">
        <v>1.9199999999999998E-2</v>
      </c>
      <c r="J7" s="162">
        <v>0.2</v>
      </c>
      <c r="K7" s="162">
        <v>0.2</v>
      </c>
      <c r="L7" s="162">
        <v>0.2</v>
      </c>
    </row>
    <row r="8" spans="1:12">
      <c r="A8" s="276"/>
      <c r="B8" s="49" t="s">
        <v>604</v>
      </c>
      <c r="C8" s="62" t="s">
        <v>1306</v>
      </c>
      <c r="D8" s="160">
        <v>11</v>
      </c>
      <c r="E8" s="160">
        <v>11</v>
      </c>
      <c r="F8" s="160">
        <v>11</v>
      </c>
      <c r="G8" s="161">
        <v>3.6999999999999998E-2</v>
      </c>
      <c r="H8" s="161">
        <v>3.6999999999999998E-2</v>
      </c>
      <c r="I8" s="161">
        <v>3.6999999999999998E-2</v>
      </c>
      <c r="J8" s="162">
        <v>0.4</v>
      </c>
      <c r="K8" s="162">
        <v>0.4</v>
      </c>
      <c r="L8" s="162">
        <v>0.4</v>
      </c>
    </row>
    <row r="9" spans="1:12">
      <c r="A9" s="276"/>
      <c r="B9" s="49" t="s">
        <v>1307</v>
      </c>
      <c r="C9" s="62" t="s">
        <v>1306</v>
      </c>
      <c r="D9" s="160">
        <v>14</v>
      </c>
      <c r="E9" s="160">
        <v>14</v>
      </c>
      <c r="F9" s="160">
        <v>14</v>
      </c>
      <c r="G9" s="161">
        <v>1.43E-2</v>
      </c>
      <c r="H9" s="161">
        <v>1.43E-2</v>
      </c>
      <c r="I9" s="161">
        <v>1.43E-2</v>
      </c>
      <c r="J9" s="162">
        <v>0.2</v>
      </c>
      <c r="K9" s="162">
        <v>0.2</v>
      </c>
      <c r="L9" s="162">
        <v>0.2</v>
      </c>
    </row>
    <row r="10" spans="1:12">
      <c r="A10" s="276" t="s">
        <v>606</v>
      </c>
      <c r="B10" s="49" t="s">
        <v>1308</v>
      </c>
      <c r="C10" s="62" t="s">
        <v>1306</v>
      </c>
      <c r="D10" s="160">
        <v>36</v>
      </c>
      <c r="E10" s="160">
        <v>35</v>
      </c>
      <c r="F10" s="160">
        <v>34</v>
      </c>
      <c r="G10" s="161">
        <v>5.4999999999999997E-3</v>
      </c>
      <c r="H10" s="161">
        <v>5.5999999999999999E-3</v>
      </c>
      <c r="I10" s="161">
        <v>5.5999999999999999E-3</v>
      </c>
      <c r="J10" s="162">
        <v>0.2</v>
      </c>
      <c r="K10" s="162">
        <v>0.19</v>
      </c>
      <c r="L10" s="162">
        <v>0.19</v>
      </c>
    </row>
    <row r="11" spans="1:12">
      <c r="A11" s="276"/>
      <c r="B11" s="49" t="s">
        <v>608</v>
      </c>
      <c r="C11" s="62" t="s">
        <v>1306</v>
      </c>
      <c r="D11" s="160" t="s">
        <v>1309</v>
      </c>
      <c r="E11" s="160" t="s">
        <v>1309</v>
      </c>
      <c r="F11" s="160" t="s">
        <v>1309</v>
      </c>
      <c r="G11" s="161" t="s">
        <v>37</v>
      </c>
      <c r="H11" s="161" t="s">
        <v>37</v>
      </c>
      <c r="I11" s="161" t="s">
        <v>37</v>
      </c>
      <c r="J11" s="162" t="s">
        <v>1309</v>
      </c>
      <c r="K11" s="162" t="s">
        <v>1309</v>
      </c>
      <c r="L11" s="162" t="s">
        <v>1309</v>
      </c>
    </row>
    <row r="12" spans="1:12">
      <c r="A12" s="276"/>
      <c r="B12" s="49" t="s">
        <v>609</v>
      </c>
      <c r="C12" s="62" t="s">
        <v>1306</v>
      </c>
      <c r="D12" s="160">
        <v>6</v>
      </c>
      <c r="E12" s="160">
        <v>6</v>
      </c>
      <c r="F12" s="160">
        <v>6</v>
      </c>
      <c r="G12" s="161">
        <v>0</v>
      </c>
      <c r="H12" s="161">
        <v>0</v>
      </c>
      <c r="I12" s="161">
        <v>0</v>
      </c>
      <c r="J12" s="162">
        <v>0</v>
      </c>
      <c r="K12" s="162">
        <v>0</v>
      </c>
      <c r="L12" s="162">
        <v>0</v>
      </c>
    </row>
    <row r="13" spans="1:12">
      <c r="A13" s="276"/>
      <c r="B13" s="49" t="s">
        <v>610</v>
      </c>
      <c r="C13" s="62" t="s">
        <v>1306</v>
      </c>
      <c r="D13" s="160" t="s">
        <v>1309</v>
      </c>
      <c r="E13" s="160" t="s">
        <v>1309</v>
      </c>
      <c r="F13" s="160" t="s">
        <v>1309</v>
      </c>
      <c r="G13" s="163" t="s">
        <v>37</v>
      </c>
      <c r="H13" s="163" t="s">
        <v>37</v>
      </c>
      <c r="I13" s="163" t="s">
        <v>37</v>
      </c>
      <c r="J13" s="162" t="s">
        <v>1309</v>
      </c>
      <c r="K13" s="162" t="s">
        <v>1309</v>
      </c>
      <c r="L13" s="162" t="s">
        <v>1309</v>
      </c>
    </row>
    <row r="14" spans="1:12">
      <c r="A14" s="276"/>
      <c r="B14" s="49" t="s">
        <v>611</v>
      </c>
      <c r="C14" s="62" t="s">
        <v>1306</v>
      </c>
      <c r="D14" s="160">
        <v>0</v>
      </c>
      <c r="E14" s="160">
        <v>0</v>
      </c>
      <c r="F14" s="160">
        <v>0</v>
      </c>
      <c r="G14" s="161">
        <v>0</v>
      </c>
      <c r="H14" s="161">
        <v>0</v>
      </c>
      <c r="I14" s="161">
        <v>0</v>
      </c>
      <c r="J14" s="162">
        <v>0</v>
      </c>
      <c r="K14" s="162">
        <v>0</v>
      </c>
      <c r="L14" s="162">
        <v>0</v>
      </c>
    </row>
    <row r="15" spans="1:12">
      <c r="A15" s="276"/>
      <c r="B15" s="49" t="s">
        <v>612</v>
      </c>
      <c r="C15" s="62" t="s">
        <v>1310</v>
      </c>
      <c r="D15" s="160">
        <v>0</v>
      </c>
      <c r="E15" s="160">
        <v>0</v>
      </c>
      <c r="F15" s="160">
        <v>0</v>
      </c>
      <c r="G15" s="163" t="s">
        <v>37</v>
      </c>
      <c r="H15" s="163" t="s">
        <v>37</v>
      </c>
      <c r="I15" s="163" t="s">
        <v>37</v>
      </c>
      <c r="J15" s="162" t="s">
        <v>1309</v>
      </c>
      <c r="K15" s="162" t="s">
        <v>1309</v>
      </c>
      <c r="L15" s="162" t="s">
        <v>1309</v>
      </c>
    </row>
    <row r="16" spans="1:12">
      <c r="A16" s="276"/>
      <c r="B16" s="50" t="s">
        <v>614</v>
      </c>
      <c r="C16" s="62" t="s">
        <v>1306</v>
      </c>
      <c r="D16" s="160">
        <v>1</v>
      </c>
      <c r="E16" s="160">
        <v>1</v>
      </c>
      <c r="F16" s="160">
        <v>1</v>
      </c>
      <c r="G16" s="161">
        <v>0</v>
      </c>
      <c r="H16" s="161">
        <v>0</v>
      </c>
      <c r="I16" s="161">
        <v>0</v>
      </c>
      <c r="J16" s="162">
        <v>0</v>
      </c>
      <c r="K16" s="162">
        <v>0</v>
      </c>
      <c r="L16" s="162">
        <v>0</v>
      </c>
    </row>
    <row r="17" spans="1:12">
      <c r="A17" s="276"/>
      <c r="B17" s="49" t="s">
        <v>615</v>
      </c>
      <c r="C17" s="62" t="s">
        <v>1306</v>
      </c>
      <c r="D17" s="160">
        <v>0</v>
      </c>
      <c r="E17" s="160">
        <v>0</v>
      </c>
      <c r="F17" s="160">
        <v>0</v>
      </c>
      <c r="G17" s="161">
        <v>0</v>
      </c>
      <c r="H17" s="161">
        <v>0</v>
      </c>
      <c r="I17" s="161">
        <v>0</v>
      </c>
      <c r="J17" s="162">
        <v>0</v>
      </c>
      <c r="K17" s="162">
        <v>0</v>
      </c>
      <c r="L17" s="162">
        <v>0</v>
      </c>
    </row>
    <row r="18" spans="1:12">
      <c r="A18" s="276"/>
      <c r="B18" s="49" t="s">
        <v>616</v>
      </c>
      <c r="C18" s="62" t="s">
        <v>1306</v>
      </c>
      <c r="D18" s="160">
        <v>3</v>
      </c>
      <c r="E18" s="160">
        <v>3</v>
      </c>
      <c r="F18" s="160">
        <v>3</v>
      </c>
      <c r="G18" s="161">
        <v>0</v>
      </c>
      <c r="H18" s="161">
        <v>0</v>
      </c>
      <c r="I18" s="161">
        <v>0</v>
      </c>
      <c r="J18" s="162">
        <v>0</v>
      </c>
      <c r="K18" s="162">
        <v>0</v>
      </c>
      <c r="L18" s="162">
        <v>0</v>
      </c>
    </row>
    <row r="19" spans="1:12">
      <c r="A19" s="276"/>
      <c r="B19" s="49" t="s">
        <v>617</v>
      </c>
      <c r="C19" s="62" t="s">
        <v>1306</v>
      </c>
      <c r="D19" s="160">
        <v>3</v>
      </c>
      <c r="E19" s="160">
        <v>3</v>
      </c>
      <c r="F19" s="160">
        <v>3</v>
      </c>
      <c r="G19" s="161">
        <v>0</v>
      </c>
      <c r="H19" s="161">
        <v>0</v>
      </c>
      <c r="I19" s="161">
        <v>0</v>
      </c>
      <c r="J19" s="162">
        <v>0</v>
      </c>
      <c r="K19" s="162">
        <v>0</v>
      </c>
      <c r="L19" s="162">
        <v>0</v>
      </c>
    </row>
    <row r="20" spans="1:12">
      <c r="A20" s="276"/>
      <c r="B20" s="50" t="s">
        <v>618</v>
      </c>
      <c r="C20" s="62" t="s">
        <v>1306</v>
      </c>
      <c r="D20" s="160">
        <v>12</v>
      </c>
      <c r="E20" s="160">
        <v>12</v>
      </c>
      <c r="F20" s="160">
        <v>11</v>
      </c>
      <c r="G20" s="161">
        <v>0</v>
      </c>
      <c r="H20" s="161">
        <v>0</v>
      </c>
      <c r="I20" s="161">
        <v>0</v>
      </c>
      <c r="J20" s="162">
        <v>0</v>
      </c>
      <c r="K20" s="162">
        <v>0</v>
      </c>
      <c r="L20" s="162">
        <v>0</v>
      </c>
    </row>
    <row r="21" spans="1:12">
      <c r="A21" s="276"/>
      <c r="B21" s="154" t="s">
        <v>619</v>
      </c>
      <c r="C21" s="62" t="s">
        <v>1306</v>
      </c>
      <c r="D21" s="160">
        <v>3</v>
      </c>
      <c r="E21" s="160">
        <v>3</v>
      </c>
      <c r="F21" s="160">
        <v>3</v>
      </c>
      <c r="G21" s="161">
        <v>0</v>
      </c>
      <c r="H21" s="161">
        <v>0</v>
      </c>
      <c r="I21" s="161">
        <v>0</v>
      </c>
      <c r="J21" s="162">
        <v>0</v>
      </c>
      <c r="K21" s="162">
        <v>0</v>
      </c>
      <c r="L21" s="162">
        <v>0</v>
      </c>
    </row>
    <row r="22" spans="1:12">
      <c r="A22" s="276"/>
      <c r="B22" s="49" t="s">
        <v>1313</v>
      </c>
      <c r="C22" s="62" t="s">
        <v>1306</v>
      </c>
      <c r="D22" s="160">
        <v>7</v>
      </c>
      <c r="E22" s="160">
        <v>7</v>
      </c>
      <c r="F22" s="160">
        <v>7</v>
      </c>
      <c r="G22" s="161">
        <v>2.86E-2</v>
      </c>
      <c r="H22" s="161">
        <v>2.86E-2</v>
      </c>
      <c r="I22" s="161">
        <v>2.86E-2</v>
      </c>
      <c r="J22" s="162">
        <v>0.2</v>
      </c>
      <c r="K22" s="162">
        <v>0.19</v>
      </c>
      <c r="L22" s="162">
        <v>0.19</v>
      </c>
    </row>
    <row r="23" spans="1:12">
      <c r="A23" s="275" t="s">
        <v>1314</v>
      </c>
      <c r="B23" s="275"/>
      <c r="C23" s="62" t="s">
        <v>1306</v>
      </c>
      <c r="D23" s="160">
        <v>11</v>
      </c>
      <c r="E23" s="160">
        <v>11</v>
      </c>
      <c r="F23" s="160">
        <v>11</v>
      </c>
      <c r="G23" s="161">
        <v>1.89E-2</v>
      </c>
      <c r="H23" s="161">
        <v>1.89E-2</v>
      </c>
      <c r="I23" s="161">
        <v>1.89E-2</v>
      </c>
      <c r="J23" s="162">
        <v>0.2</v>
      </c>
      <c r="K23" s="162">
        <v>0.2</v>
      </c>
      <c r="L23" s="162">
        <v>0.2</v>
      </c>
    </row>
    <row r="24" spans="1:12">
      <c r="A24" s="275" t="s">
        <v>495</v>
      </c>
      <c r="B24" s="275"/>
      <c r="C24" s="62" t="s">
        <v>1306</v>
      </c>
      <c r="D24" s="160">
        <v>351</v>
      </c>
      <c r="E24" s="160">
        <v>351</v>
      </c>
      <c r="F24" s="160">
        <v>351</v>
      </c>
      <c r="G24" s="161">
        <v>1.1000000000000001E-3</v>
      </c>
      <c r="H24" s="161">
        <v>1.1000000000000001E-3</v>
      </c>
      <c r="I24" s="161">
        <v>1.1000000000000001E-3</v>
      </c>
      <c r="J24" s="162">
        <v>0.4</v>
      </c>
      <c r="K24" s="162">
        <v>0.4</v>
      </c>
      <c r="L24" s="162">
        <v>0.4</v>
      </c>
    </row>
    <row r="25" spans="1:12">
      <c r="A25" t="s">
        <v>1334</v>
      </c>
    </row>
    <row r="26" spans="1:12"/>
    <row r="27" spans="1:12"/>
  </sheetData>
  <mergeCells count="10">
    <mergeCell ref="A23:B23"/>
    <mergeCell ref="A24:B24"/>
    <mergeCell ref="A10:A22"/>
    <mergeCell ref="A4:A9"/>
    <mergeCell ref="D2:F2"/>
    <mergeCell ref="G2:I2"/>
    <mergeCell ref="J2:L2"/>
    <mergeCell ref="A2:A3"/>
    <mergeCell ref="B2:B3"/>
    <mergeCell ref="C2:C3"/>
  </mergeCells>
  <printOptions horizontalCentered="1"/>
  <pageMargins left="0.25" right="0.25" top="0.75" bottom="0.75" header="0.3" footer="0.3"/>
  <pageSetup scale="76" fitToHeight="0" orientation="landscape" r:id="rId1"/>
  <headerFooter scaleWithDoc="0">
    <oddFooter>&amp;C&amp;A
Appendix B -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E86C91AD6C871488744B20043618BBE" ma:contentTypeVersion="14" ma:contentTypeDescription="Create a new document." ma:contentTypeScope="" ma:versionID="b37b32388efdd7300180ca49d88b7796">
  <xsd:schema xmlns:xsd="http://www.w3.org/2001/XMLSchema" xmlns:xs="http://www.w3.org/2001/XMLSchema" xmlns:p="http://schemas.microsoft.com/office/2006/metadata/properties" xmlns:ns2="b41af356-fc12-4cfd-a69c-f5abb50e46cd" xmlns:ns3="287e4302-86cf-4944-a309-ab111957c492" targetNamespace="http://schemas.microsoft.com/office/2006/metadata/properties" ma:root="true" ma:fieldsID="b54860e106d4bc9d19f007e21b547d0c" ns2:_="" ns3:_="">
    <xsd:import namespace="b41af356-fc12-4cfd-a69c-f5abb50e46cd"/>
    <xsd:import namespace="287e4302-86cf-4944-a309-ab111957c492"/>
    <xsd:element name="properties">
      <xsd:complexType>
        <xsd:sequence>
          <xsd:element name="documentManagement">
            <xsd:complexType>
              <xsd:all>
                <xsd:element ref="ns2:MediaServiceMetadata" minOccurs="0"/>
                <xsd:element ref="ns2:MediaServiceFastMetadata" minOccurs="0"/>
                <xsd:element ref="ns2:Document_x0020_Type" minOccurs="0"/>
                <xsd:element ref="ns3:SharedWithUsers" minOccurs="0"/>
                <xsd:element ref="ns3:SharedWithDetails" minOccurs="0"/>
                <xsd:element ref="ns2:MediaServiceAutoKeyPoints" minOccurs="0"/>
                <xsd:element ref="ns2:MediaServiceKeyPoints" minOccurs="0"/>
                <xsd:element ref="ns2:TypeofFiling"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41af356-fc12-4cfd-a69c-f5abb50e46c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ocument_x0020_Type" ma:index="10" nillable="true" ma:displayName="Document Type" ma:default="Filed Document" ma:format="Dropdown" ma:internalName="Document_x0020_Typ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TypeofFiling" ma:index="15" nillable="true" ma:displayName="Type of Filing" ma:description="Filings" ma:format="Dropdown" ma:internalName="TypeofFiling">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Filing Type"/>
        <xsd:element ref="dc:title" minOccurs="0" maxOccurs="1" ma:index="4" ma:displayName="Document Dat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ocument_x0020_Type xmlns="b41af356-fc12-4cfd-a69c-f5abb50e46cd">Filed Document</Document_x0020_Type>
    <TypeofFiling xmlns="b41af356-fc12-4cfd-a69c-f5abb50e46cd" xsi:nil="true"/>
  </documentManagement>
</p:properties>
</file>

<file path=customXml/itemProps1.xml><?xml version="1.0" encoding="utf-8"?>
<ds:datastoreItem xmlns:ds="http://schemas.openxmlformats.org/officeDocument/2006/customXml" ds:itemID="{1F4B051F-707F-42DB-AB36-9F449B04C8D8}"/>
</file>

<file path=customXml/itemProps2.xml><?xml version="1.0" encoding="utf-8"?>
<ds:datastoreItem xmlns:ds="http://schemas.openxmlformats.org/officeDocument/2006/customXml" ds:itemID="{8191226D-CB2B-438F-85AD-CA3ACA2490F7}"/>
</file>

<file path=customXml/itemProps3.xml><?xml version="1.0" encoding="utf-8"?>
<ds:datastoreItem xmlns:ds="http://schemas.openxmlformats.org/officeDocument/2006/customXml" ds:itemID="{5340935E-3B11-42E5-9B22-B4F5BA92212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69</vt:i4>
      </vt:variant>
    </vt:vector>
  </HeadingPairs>
  <TitlesOfParts>
    <vt:vector size="105" baseType="lpstr">
      <vt:lpstr>COVER</vt:lpstr>
      <vt:lpstr>INSTRUCTIONS</vt:lpstr>
      <vt:lpstr>Table 1</vt:lpstr>
      <vt:lpstr>Table 2</vt:lpstr>
      <vt:lpstr>Table 3</vt:lpstr>
      <vt:lpstr>Table 4</vt:lpstr>
      <vt:lpstr>Table 5</vt:lpstr>
      <vt:lpstr>Table 6</vt:lpstr>
      <vt:lpstr>Table 7</vt:lpstr>
      <vt:lpstr>Table 8</vt:lpstr>
      <vt:lpstr>Table 9</vt:lpstr>
      <vt:lpstr>Table 10</vt:lpstr>
      <vt:lpstr>Table 11a</vt:lpstr>
      <vt:lpstr>Table 11b</vt:lpstr>
      <vt:lpstr>Table 12</vt:lpstr>
      <vt:lpstr>Table 13</vt:lpstr>
      <vt:lpstr>Table 14</vt:lpstr>
      <vt:lpstr>Table 15</vt:lpstr>
      <vt:lpstr>Table 16</vt:lpstr>
      <vt:lpstr>Table 17</vt:lpstr>
      <vt:lpstr>Table 18a</vt:lpstr>
      <vt:lpstr>Table 18b</vt:lpstr>
      <vt:lpstr>Table 19</vt:lpstr>
      <vt:lpstr>Table 20</vt:lpstr>
      <vt:lpstr>Table 21</vt:lpstr>
      <vt:lpstr>Table 22</vt:lpstr>
      <vt:lpstr>Table 23</vt:lpstr>
      <vt:lpstr>Table 24</vt:lpstr>
      <vt:lpstr>Table 25</vt:lpstr>
      <vt:lpstr>Table 26</vt:lpstr>
      <vt:lpstr>Table 27</vt:lpstr>
      <vt:lpstr>Table 28</vt:lpstr>
      <vt:lpstr>Table 29</vt:lpstr>
      <vt:lpstr>Table 30</vt:lpstr>
      <vt:lpstr>Table 31a</vt:lpstr>
      <vt:lpstr>Table 31b</vt:lpstr>
      <vt:lpstr>COVER!Print_Area</vt:lpstr>
      <vt:lpstr>INSTRUCTIONS!Print_Area</vt:lpstr>
      <vt:lpstr>'Table 1'!Print_Area</vt:lpstr>
      <vt:lpstr>'Table 10'!Print_Area</vt:lpstr>
      <vt:lpstr>'Table 11a'!Print_Area</vt:lpstr>
      <vt:lpstr>'Table 11b'!Print_Area</vt:lpstr>
      <vt:lpstr>'Table 12'!Print_Area</vt:lpstr>
      <vt:lpstr>'Table 13'!Print_Area</vt:lpstr>
      <vt:lpstr>'Table 14'!Print_Area</vt:lpstr>
      <vt:lpstr>'Table 15'!Print_Area</vt:lpstr>
      <vt:lpstr>'Table 16'!Print_Area</vt:lpstr>
      <vt:lpstr>'Table 17'!Print_Area</vt:lpstr>
      <vt:lpstr>'Table 18a'!Print_Area</vt:lpstr>
      <vt:lpstr>'Table 18b'!Print_Area</vt:lpstr>
      <vt:lpstr>'Table 19'!Print_Area</vt:lpstr>
      <vt:lpstr>'Table 2'!Print_Area</vt:lpstr>
      <vt:lpstr>'Table 21'!Print_Area</vt:lpstr>
      <vt:lpstr>'Table 22'!Print_Area</vt:lpstr>
      <vt:lpstr>'Table 23'!Print_Area</vt:lpstr>
      <vt:lpstr>'Table 24'!Print_Area</vt:lpstr>
      <vt:lpstr>'Table 25'!Print_Area</vt:lpstr>
      <vt:lpstr>'Table 26'!Print_Area</vt:lpstr>
      <vt:lpstr>'Table 27'!Print_Area</vt:lpstr>
      <vt:lpstr>'Table 28'!Print_Area</vt:lpstr>
      <vt:lpstr>'Table 29'!Print_Area</vt:lpstr>
      <vt:lpstr>'Table 3'!Print_Area</vt:lpstr>
      <vt:lpstr>'Table 30'!Print_Area</vt:lpstr>
      <vt:lpstr>'Table 31a'!Print_Area</vt:lpstr>
      <vt:lpstr>'Table 31b'!Print_Area</vt:lpstr>
      <vt:lpstr>'Table 4'!Print_Area</vt:lpstr>
      <vt:lpstr>'Table 5'!Print_Area</vt:lpstr>
      <vt:lpstr>'Table 6'!Print_Area</vt:lpstr>
      <vt:lpstr>'Table 7'!Print_Area</vt:lpstr>
      <vt:lpstr>'Table 8'!Print_Area</vt:lpstr>
      <vt:lpstr>'Table 9'!Print_Area</vt:lpstr>
      <vt:lpstr>'Table 1'!Print_Titles</vt:lpstr>
      <vt:lpstr>'Table 10'!Print_Titles</vt:lpstr>
      <vt:lpstr>'Table 11a'!Print_Titles</vt:lpstr>
      <vt:lpstr>'Table 11b'!Print_Titles</vt:lpstr>
      <vt:lpstr>'Table 12'!Print_Titles</vt:lpstr>
      <vt:lpstr>'Table 13'!Print_Titles</vt:lpstr>
      <vt:lpstr>'Table 14'!Print_Titles</vt:lpstr>
      <vt:lpstr>'Table 15'!Print_Titles</vt:lpstr>
      <vt:lpstr>'Table 16'!Print_Titles</vt:lpstr>
      <vt:lpstr>'Table 17'!Print_Titles</vt:lpstr>
      <vt:lpstr>'Table 18a'!Print_Titles</vt:lpstr>
      <vt:lpstr>'Table 18b'!Print_Titles</vt:lpstr>
      <vt:lpstr>'Table 19'!Print_Titles</vt:lpstr>
      <vt:lpstr>'Table 2'!Print_Titles</vt:lpstr>
      <vt:lpstr>'Table 20'!Print_Titles</vt:lpstr>
      <vt:lpstr>'Table 21'!Print_Titles</vt:lpstr>
      <vt:lpstr>'Table 22'!Print_Titles</vt:lpstr>
      <vt:lpstr>'Table 23'!Print_Titles</vt:lpstr>
      <vt:lpstr>'Table 24'!Print_Titles</vt:lpstr>
      <vt:lpstr>'Table 25'!Print_Titles</vt:lpstr>
      <vt:lpstr>'Table 26'!Print_Titles</vt:lpstr>
      <vt:lpstr>'Table 27'!Print_Titles</vt:lpstr>
      <vt:lpstr>'Table 28'!Print_Titles</vt:lpstr>
      <vt:lpstr>'Table 29'!Print_Titles</vt:lpstr>
      <vt:lpstr>'Table 3'!Print_Titles</vt:lpstr>
      <vt:lpstr>'Table 30'!Print_Titles</vt:lpstr>
      <vt:lpstr>'Table 31a'!Print_Titles</vt:lpstr>
      <vt:lpstr>'Table 31b'!Print_Titles</vt:lpstr>
      <vt:lpstr>'Table 4'!Print_Titles</vt:lpstr>
      <vt:lpstr>'Table 5'!Print_Titles</vt:lpstr>
      <vt:lpstr>'Table 6'!Print_Titles</vt:lpstr>
      <vt:lpstr>'Table 7'!Print_Titles</vt:lpstr>
      <vt:lpstr>'Table 8'!Print_Titles</vt:lpstr>
      <vt:lpstr>'Table 9'!Print_Titles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2020-02-07T19:50:50Z</dcterms:created>
  <dcterms:modified xsi:type="dcterms:W3CDTF">2020-03-02T23:00:54Z</dcterms:modified>
  <cp:category/>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y fmtid="{D5CDD505-2E9C-101B-9397-08002B2CF9AE}" pid="3" name="ContentTypeId">
    <vt:lpwstr>0x010100CE86C91AD6C871488744B20043618BBE</vt:lpwstr>
  </property>
</Properties>
</file>